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100" windowHeight="13560" activeTab="2"/>
  </bookViews>
  <sheets>
    <sheet name="I.SETNICA" sheetId="1" r:id="rId1"/>
    <sheet name="II.JAVNA RASVJETA" sheetId="2" r:id="rId2"/>
    <sheet name="B. OPREMA SETNICE" sheetId="3" r:id="rId3"/>
    <sheet name="III. REKAPITULACIJA" sheetId="4" r:id="rId4"/>
  </sheets>
  <definedNames>
    <definedName name="_xlnm.Print_Area" localSheetId="2">'B. OPREMA SETNICE'!$A$1:$F$28</definedName>
    <definedName name="_xlnm.Print_Area" localSheetId="0">'I.SETNICA'!$A$1:$F$68</definedName>
    <definedName name="_xlnm.Print_Area" localSheetId="1">'II.JAVNA RASVJETA'!$A$1:$G$60</definedName>
    <definedName name="_xlnm.Print_Area" localSheetId="3">'III. REKAPITULACIJA'!$A$1:$G$33</definedName>
  </definedNames>
  <calcPr fullCalcOnLoad="1"/>
</workbook>
</file>

<file path=xl/sharedStrings.xml><?xml version="1.0" encoding="utf-8"?>
<sst xmlns="http://schemas.openxmlformats.org/spreadsheetml/2006/main" count="170" uniqueCount="125">
  <si>
    <t>Izradio:</t>
  </si>
  <si>
    <t>SVEUKUPNO</t>
  </si>
  <si>
    <t xml:space="preserve">UKUPNO </t>
  </si>
  <si>
    <t>REKAPITULACIJA</t>
  </si>
  <si>
    <t>0. OPĆI DIO</t>
  </si>
  <si>
    <t>kom</t>
  </si>
  <si>
    <t>1.</t>
  </si>
  <si>
    <t>2.</t>
  </si>
  <si>
    <t>2.1.</t>
  </si>
  <si>
    <t>količina</t>
  </si>
  <si>
    <t>jed.cijena</t>
  </si>
  <si>
    <t>ukupno</t>
  </si>
  <si>
    <t>3.</t>
  </si>
  <si>
    <t>4.</t>
  </si>
  <si>
    <r>
      <t>m</t>
    </r>
    <r>
      <rPr>
        <i/>
        <vertAlign val="superscript"/>
        <sz val="9"/>
        <rFont val="Arial"/>
        <family val="2"/>
      </rPr>
      <t>2</t>
    </r>
  </si>
  <si>
    <r>
      <t>m</t>
    </r>
    <r>
      <rPr>
        <i/>
        <vertAlign val="superscript"/>
        <sz val="9"/>
        <rFont val="Arial"/>
        <family val="2"/>
      </rPr>
      <t>3</t>
    </r>
  </si>
  <si>
    <t>PDV (25%)</t>
  </si>
  <si>
    <t>Jedinične cijene obuhvaćaju sav rad, materijal, transport, režiju gradilišta i upravu tvrtke, sve poreze i prireze te zaradu tvrtke. Jediničnim cijenama obuhvaćeni su svi pripremni i završni radovi, postrojenja, potrebne prostorije i instalacije, završni radovi, čišćenje okoliša i uređenje gradilišta, osiguranje i organizacija odvijanja prometa tijekom izvođenja radova. Svi radovi iz troškovnika izvoditi će se pod utjecajem mora.</t>
  </si>
  <si>
    <t>Redni broj</t>
  </si>
  <si>
    <t>Opis radova</t>
  </si>
  <si>
    <t>Jedinične mjere</t>
  </si>
  <si>
    <t>Količina</t>
  </si>
  <si>
    <t>Jedinična cijena</t>
  </si>
  <si>
    <t>Ukupna cijena</t>
  </si>
  <si>
    <t>Nosivost materijala ocjenjuje se laboratorijski određenim kalifornijskim indeksom nosivosti CBR. Za prirodni šljunak ili mješavinu šljunka s manje od 50 % drobljenog kamenog materijala, treba postići vrijednost CBR‑a min. 40%, a za drobljeni kameni materijal i mješavinu prirodnog šljunka sa više od 50% drobljenog kamenog materijala treba postići vrijednost CBR‑a najmanje 80%.</t>
  </si>
  <si>
    <t>m'</t>
  </si>
  <si>
    <t>REKAPITULACIJA:</t>
  </si>
  <si>
    <t>UKUPNO</t>
  </si>
  <si>
    <t>PDV(25%)</t>
  </si>
  <si>
    <t xml:space="preserve">Za izradu ovog sloja mogu se koristiti prirodni šljunak, drobljeni kameni materijal, mješavina prirodnog šljunka i drobljenog kamenog materijala ili mješavina sastavljena iz više frakcija. </t>
  </si>
  <si>
    <t>Zahtjevi zbijenosti 60 MPa</t>
  </si>
  <si>
    <t>5.</t>
  </si>
  <si>
    <t>6.</t>
  </si>
  <si>
    <t>m</t>
  </si>
  <si>
    <t>POLAGANJE UZEMLJIVAČKOG UŽETA
Nabava doprema i transport po terenu te polaganje uzemljivačkog užeta, Cu-uže presjeka 50 mm2. Jedno uzemljivačko uže polaže se duž čitave kabelske trase. Elektromontažne radove polaganja uzemljivačkog užeta uskladiti s građevinskim radovima.
Napomena:
Cu uže polagati prema nacrtima poprečnih presjeka KB rovova.</t>
  </si>
  <si>
    <t xml:space="preserve">POLAGANJE MEHANIČKO UPOZORAVAJUĆE ZAŠTITE KABELA
Nabava doprema i transport po terenu te polaganje mehaničko upozoravajuće zaštite kabela, PVC „GAL“ štitnika. Isti su dimenzije 10x100 cm. 
Elektromontažne radove polaganja mehaničke zaštite kabela uskladiti s građevinskim radovima.
</t>
  </si>
  <si>
    <t>Izrada uzemljenja stupa sa Cu užetom 25 mm2</t>
  </si>
  <si>
    <t>ELEKTROMONTAŽERSKI RADOVI NA VANJSKOJ RASVJETI - UKUPNO</t>
  </si>
  <si>
    <t>Kolčenje kabelske trase.</t>
  </si>
  <si>
    <t>Ovom stavkom obuhvaćeni su radovi koji prethode iskopu kabelskog kanala, a veoma su značajni za kvalitetno obavljanje sveukupnog posla. Ovu fazu obično nazivamo kolčenje kabelske trase ili kolčenje osi kabelskog kanala.</t>
  </si>
  <si>
    <t>Kolčenju moraju biti nazočni:</t>
  </si>
  <si>
    <t>- predstavnici investitora</t>
  </si>
  <si>
    <t>- nadzorni inženjeri</t>
  </si>
  <si>
    <t>- voditelji radova</t>
  </si>
  <si>
    <t>kolčenje trase</t>
  </si>
  <si>
    <t>kolčenje stupnih mjesta</t>
  </si>
  <si>
    <t>Iskop KB kanala u zemljanoj površini Teren A i B  kategorije.</t>
  </si>
  <si>
    <t>Zatrpavanje rova izvesti na slijedeći način:</t>
  </si>
  <si>
    <t>Na dno rova postavlja se 10 cm "nule", na što se polažu kabeli, te se zasipaju istim materijalom (nulom) u sloju od 20 cm, koju treba poravnati i nabiti, tako da ukupna visina posteljice iznosi 30 cm. Iznad ovog sloja postavlja se uzemljivačko Cu-uže 50 mm2 i GAL štitnici kao mehanička zaštita kabela, završni sloj se izvodi u skladu s uređenjem nogostupa uz prometnicu .Traka s   natpisom  "POZOR - ENERGETSKI KABEL", postavlja se 30 cm od vrha kanala</t>
  </si>
  <si>
    <t>iskop kanala veličine 0.40x0.80</t>
  </si>
  <si>
    <t xml:space="preserve"> nabava i dovoz nule, te izrada posteljice za kabel</t>
  </si>
  <si>
    <t>zatrpavanje kanala*</t>
  </si>
  <si>
    <t>odvoz viška iskopnog materijala</t>
  </si>
  <si>
    <t>Dimenzija temelja:</t>
  </si>
  <si>
    <t>0,8x0,8x0,8 m</t>
  </si>
  <si>
    <t>GRAĐEVINSKI RADOVI - UKUPNO</t>
  </si>
  <si>
    <t>A. IZGRADNJA ŠETNICE</t>
  </si>
  <si>
    <t>A. IZGRADNJA ŠETNICE -  UKUPNO:</t>
  </si>
  <si>
    <t>A)  Izgradnja šetnice</t>
  </si>
  <si>
    <t>A. IZGRADNJA ŠETNICE - UKUPNO</t>
  </si>
  <si>
    <t>TROŠKOVNIK GRAĐEVINSKIH RADOVA UREĐENJA ŠETNICE</t>
  </si>
  <si>
    <t>TROŠKOVNIK GRAĐEVINSKIH RADOVA NA JAVNOJ RASVJETI</t>
  </si>
  <si>
    <t xml:space="preserve">Izrada nosivog sloja od mehanički zbijenog zrnatog kamenog materijala u sloju debljine  
d = 15 cm, 0 – 31,5 mm  </t>
  </si>
  <si>
    <t>Rad obuhvaća dobavu i ugradnju zrnatog kamenog materijala.</t>
  </si>
  <si>
    <t>Nabava, doprema i transport po terenu te polaganje četverožilnog energetskog kabela 0.6/1 kV presjeka 25 mm2. Broj i duljine kabela prikazane su u tabličnom prikazu kabelske trase. 
Elektromontažne radove polaganja kabela uskladiti s građevinskim radovima.
Tip kabela: NA2XY 4x25 mm2</t>
  </si>
  <si>
    <t>Prije zbijanja i u toku zbijanja treba regulirati vlažnost materijala tako da bude u optimalnim granicama , tj. ona količina vode u uzorku koja omogućuje maksimalnu zbijenost materijala</t>
  </si>
  <si>
    <t>Ovaj sloj se može izvoditi tek nakon što je stručni nadzor prihvatio izvedenu posteljicu.</t>
  </si>
  <si>
    <t>POLAGANJE VIZUALNE ZAŠTITE KABELA
Nabava doprema i transport polaganje vizualne zaštite kabela i PEHD cijevi, odnosno plastične trake s tekstom upozorenja “POZOR - ENERGETSKI KABEL”, širine 12 cm. Elektromontažne radove polaganja vizualne zaštite kabela uskladiti s građevinskim radovima.</t>
  </si>
  <si>
    <t>OPĆI DIO</t>
  </si>
  <si>
    <t xml:space="preserve">Uklanjanje grmlja i drveća </t>
  </si>
  <si>
    <t>Uklanjanje grmlja i drveća do promjera l0 cm</t>
  </si>
  <si>
    <t>Ovaj rad obuhvaća čišćenje terena od šiblja, grmlja i drveća do promjera 10 cm, vađenje panjeva, deponiranje ispiljenih komada stabala, granja i panjeva na mjesto koje odredi nadzorni organ.</t>
  </si>
  <si>
    <t>Grmlje, stabla i panjeve treba ukloniti sa svih površina predviđenih projektom i na površinama koje odredi nadzorni organ.</t>
  </si>
  <si>
    <r>
      <t>Obračun se vrši po m</t>
    </r>
    <r>
      <rPr>
        <i/>
        <vertAlign val="superscript"/>
        <sz val="9"/>
        <rFont val="Arial"/>
        <family val="2"/>
      </rPr>
      <t>2</t>
    </r>
    <r>
      <rPr>
        <i/>
        <sz val="9"/>
        <rFont val="Arial"/>
        <family val="2"/>
      </rPr>
      <t xml:space="preserve"> stvarno iskrčene površine.</t>
    </r>
  </si>
  <si>
    <t>2.2.</t>
  </si>
  <si>
    <t>Sječenje stabala sa kresanjem grana i vađenjem panjeva promjera 10 i više cm.</t>
  </si>
  <si>
    <t>Stabla i panjeve treba ukloniti na svim mjestima predviđenim projektom kao i na mjestima koja odredi nadzorni inženjer.</t>
  </si>
  <si>
    <t>U jediničnoj cijeni obuhvaćen je sav potreban rad i materijal oko sječe, iskopa, izvlačenja, utovara i prijevoza u deponiju.</t>
  </si>
  <si>
    <t>Obračun se vrši po komadu posječenog stabla.</t>
  </si>
  <si>
    <t>2.2.1.</t>
  </si>
  <si>
    <t>Sječenje stabala promjera 10 do 30 cm</t>
  </si>
  <si>
    <t>Geodetski radovi.
Radovi obuhvaćaju obnovu iskolčenja trase i objekata, osiguranje iskolčene osi, snimanje i osiguranje profila, kontrolu za vrijeme građenja i predaju po završetku radova.
Stavka uključuje i potreban materijal, te troškove prijevoza vezanog uz ovaj rad.
Obračun se vrši po m' iskolčenog i održavanog poligona šetnice.</t>
  </si>
  <si>
    <t>Utovar viška materijala u pijevozno sredstvo, odvoz i deponiranje na gradski deponij "Bikarac"  kao i sve takse i pristojbe uključeno u cijenu.</t>
  </si>
  <si>
    <t>m²</t>
  </si>
  <si>
    <r>
      <t>Obračun se vrši po m</t>
    </r>
    <r>
      <rPr>
        <i/>
        <vertAlign val="superscript"/>
        <sz val="9"/>
        <rFont val="Arial"/>
        <family val="2"/>
      </rPr>
      <t>3</t>
    </r>
    <r>
      <rPr>
        <i/>
        <sz val="9"/>
        <rFont val="Arial"/>
        <family val="2"/>
      </rPr>
      <t xml:space="preserve"> ugrađenog materijala u zbijenom stanju.</t>
    </r>
  </si>
  <si>
    <r>
      <t>Nabava, doprema i postavljanje sloja geotekstila gramature (EN 965) - 300g/m</t>
    </r>
    <r>
      <rPr>
        <i/>
        <vertAlign val="superscript"/>
        <sz val="9"/>
        <rFont val="Arial"/>
        <family val="2"/>
      </rPr>
      <t>2</t>
    </r>
    <r>
      <rPr>
        <i/>
        <sz val="9"/>
        <rFont val="Arial"/>
        <family val="2"/>
      </rPr>
      <t xml:space="preserve"> kao zaštita sloja završnog sloja tucanika, te da spriječi mješanje nasutog granulata s posteljicom u cijeloj dužini šetnice. Geotekstil postaviti u svemu kao što je prikazano u odgovarajućem nacrtu u projektu.</t>
    </r>
  </si>
  <si>
    <r>
      <t>Obračun po m</t>
    </r>
    <r>
      <rPr>
        <i/>
        <vertAlign val="superscript"/>
        <sz val="9"/>
        <rFont val="Arial"/>
        <family val="2"/>
      </rPr>
      <t>2</t>
    </r>
    <r>
      <rPr>
        <i/>
        <sz val="9"/>
        <rFont val="Arial"/>
        <family val="2"/>
      </rPr>
      <t xml:space="preserve"> izvedenog geotekstila</t>
    </r>
  </si>
  <si>
    <t xml:space="preserve">Betoniranje armiranobetonskih trakastih temelja  u drvenoj dvostranoj oplati, presjeka po projektu. Tlačna čvrstoća betona klase C40/50.  U cijenu uključen sav potreban rad, materijal, strojevi i oplata i armatura. Obračun se vrši po m3 ugrađenog betona.  </t>
  </si>
  <si>
    <t>Marko Maglov, dipl.ing.građ.</t>
  </si>
  <si>
    <t>Izrada kamenih podzida u maniri suhozida uz oba ruba šetnice na način da se isti izvedu od kamenih materijala(vanenca mineralnog sastav min 88% kalcit, CaCO3, 11% dolomit, CaMg(CO3)2) karakterističnim za kraj u kojem se šetnica nalazi( po mogućnosti od iskopanog kamenog materijala na lokaciji). Podzide i zidove stabilizirati nevidljivom betonskom stabilizacijom na prethodno izvedenom temelju kao što je prikazano u detalju(grafički prilog 4.1. do 4.3.). U stavku uključeni svi potrebni radovi, materijali, oplata, strojevi kao i nabava, prijevoz i ugradnja kamenog materijala za izradu podzida iz pozajmišta. Obračun se vrši po m' izrađenog podzida i zida.</t>
  </si>
  <si>
    <t>Izrada završnog sloja debljine 3,0 cm(agregatom granulacije 0-4mm), poravnato i strojno nabijeno.</t>
  </si>
  <si>
    <t>Cijena stavke sadržava sav rad, materijal, pomoćna sredstva, te sve potrebno za potpuno dovršenje stavke, kao i površinski skop i prilagodbu postojećeg sloja ugradnji novog. U cijenu uključiti izradu probnih dionica. Obračun po m³ ugrađenog materijala.</t>
  </si>
  <si>
    <r>
      <t>m</t>
    </r>
    <r>
      <rPr>
        <vertAlign val="superscript"/>
        <sz val="11"/>
        <rFont val="Calibri"/>
        <family val="2"/>
      </rPr>
      <t>3</t>
    </r>
  </si>
  <si>
    <t xml:space="preserve">Izvedba kamenog nasipa kao zaštite temeljnog kamenometa od zdravog kamena vapnenca zapremninske mase ne manje od 2500 kg/m3. Krupnoća kamena mase 10-50 kg. </t>
  </si>
  <si>
    <t>U jediničnu cijenu uračunati dobavu kamena, transport i ugradnju, te sva pomoćna sredstva, materijal i rad potreban do potpunog dovršenja stavke.</t>
  </si>
  <si>
    <r>
      <t>Obračun po m</t>
    </r>
    <r>
      <rPr>
        <vertAlign val="superscript"/>
        <sz val="11"/>
        <rFont val="Calibri"/>
        <family val="2"/>
      </rPr>
      <t>3</t>
    </r>
    <r>
      <rPr>
        <sz val="11"/>
        <rFont val="Calibri"/>
        <family val="2"/>
      </rPr>
      <t xml:space="preserve"> ugrađenog materijala.</t>
    </r>
  </si>
  <si>
    <t>a) kameni nasip 10-50 kg/kom</t>
  </si>
  <si>
    <t>I.ŠETNICA</t>
  </si>
  <si>
    <t>II.JAVNA RASVJETA</t>
  </si>
  <si>
    <t>UKUPNO (I+II)</t>
  </si>
  <si>
    <t>SVEUKUPNO(I+II)</t>
  </si>
  <si>
    <t>Jedinične i ukupne cijene određene u ponudi od strane ponuditelja smatraju se fiksnima i ne mogu se mijenjati, bez obzira na mjesto (državu) nabave materijala.</t>
  </si>
  <si>
    <t>Vantroškovnički radovi obračunavat će se na temelju analize cijena ovjerene od strane nadzornog inženjera i odgovorne osobe investitora.</t>
  </si>
  <si>
    <t>Ugradnja parkovnih klupa bez naslona uz šetnicu. Konstrukcija klupe izrađena je od čeličnih limova, površinska zaštita čelika-galvanizacija, zatim plastificiranje u antracit sivu boju. 
Drvena sjedišta se izvode od fino obrađenih dasaka izrađen od punog drveta IROKO Klase I. Sjedište je sastavljeno sastavljene od cjelovitih elemenata debljine 50mm, širine od 125 mm i 2000 mm dužina na međusobnom razmaku od 10 mm.Površinska zaštita za drvo, gustim premazom za drvo u boji hrasta.Visina:  80 cm, Dužina:  180/150 cm, Širina:  50 cm. U cijenu uključen sav potreban rad, i matereijal. Obračun po komadu ugrađene klupe u postojeći temelj.</t>
  </si>
  <si>
    <t>C. OPREMA ŠETNICE -  UKUPNO:</t>
  </si>
  <si>
    <t>UREĐNJE PLAŽE SV. MIHOVIL U RASLINI</t>
  </si>
  <si>
    <t>III.OPREMA ŠETNICE</t>
  </si>
  <si>
    <t>C.OPREMA ŠETNICE</t>
  </si>
  <si>
    <t>B.1. ELEKTROMONTAŽERSKI RADOVI NA VANJSKOJ RASVJETI</t>
  </si>
  <si>
    <t>B.2.. GRAĐEVINSKI  RADOVI</t>
  </si>
  <si>
    <t>B.1.ELEKTROMONTAŽERSKI RADOVI NA VANJSKOJ RASVJETI</t>
  </si>
  <si>
    <t>B.2.GRAĐEVINSKI  RADOVI</t>
  </si>
  <si>
    <t>C.OPREMA</t>
  </si>
  <si>
    <t>Dobava, montaža i spajanje LED svjetiljke za cestovnu rasvjetu, ukupne snage sistema do maksimalno 60W, s minimalnim ili boljim karakteristikama od sljedećih:
- tijelo svjetiljke od aluminija s pokrovom optike od stakla ili polikarbonata
- hladilo svjetiljke treba biti izvedeno na način da je svjetiljka s gornje i bočne vanjske strane glatka, tj. da nema vidljivo istaknuto hladilo u smislu istaknutih rebara za hlađenje, a sve u svrhu smanjenja mogućnosti skupljanja prljavštine uslijed atmosferskih prilika kako isto ne bi negativno utjecalo na hlađenje same svjetiljke
- svjetiljka treba imati mogućnost zamjene samog LED izvora svjetlosti (LED modula)
- korelirana temperatura nijanse bijelog svjetla 3000K, CRI indeks – indeks uzvrata boje minimalno 80, životni vijek minimalno 100 000 sati pri 97% svjetlosnog toka, rad u temperaturnom području -40°C do +50°C, kompletna zaštita svjetiljke IP66, IK09, - električna klasa zaštite II, prenaponska zaštita 10 kV (Imax=10kA), 
- svjetiljka se mora montirati na stup ili konzolu promjera 60mm bez upotrebe dodatnog adaptera za montažu na iste
- predspoj s automatskom autonomnom regulacijom snage u 5 intervala/3 razine svjetlosnog toka</t>
  </si>
  <si>
    <t>- svjetiljka treba imati ENEC+ certifikat i izjavu za potvrđivanje CE znaka, klasa bliještanja minimalno D6 (prema normi HRN EN 13201-2:2016, Annex A ili jednakovrijedno), klasa jakosti svjetlosti minimalno G*2 (prema normi HRN EN 13201-2:2016, Annex A ili jednakovrijedno), mogućnost otvaranja kućišta svjetiljke bez upotrebe alata, automatsko dovođenje svjetiljke u beznaponsko stanje prilikom otvaranja kućišta (knife connector)</t>
  </si>
  <si>
    <t xml:space="preserve">Stupna razdjelnica za priključak kabela do 35mm2, sa dva rastalna osigurača 6A. Obuhvaća nabavu, prijevoz i ugradnju razdjelnice. Obračun po komadu. </t>
  </si>
  <si>
    <t xml:space="preserve">Dobava, montaža i spajanje čeličnog konusnog cijevnog stupa visine H = 5m, za treću vjetrovnu zonu, stup mora imati antikorozivnu zaštitu izvana i iznutra, mora biti opremljen vratima, letvicom za ovjes stupne razdjelnice, stupnom razdjelnicom, vijkom za uzemljenje izvana i iznutra, s pripadajućim temeljnim vijcima i maticama, naglavnik stupa Ф 60 mm
</t>
  </si>
  <si>
    <t>FAZA 3.  UREĐENJA PLAŽE SV. MIHOVIL U RASLINI</t>
  </si>
  <si>
    <t>FAZA 3. UREĐENJA PLAŽE SV. MIHOVIL U RASLINI</t>
  </si>
  <si>
    <t>TROŠKOVNIK UGRADNJE OPREME U SKLOPU UREĐENJA FAZE 3</t>
  </si>
  <si>
    <t>REKAPITULACIJA FAZA 3:</t>
  </si>
  <si>
    <t>Jediničnom cijenom obuhvaćen je sav potreban rad i materijal za sječu, iskope, izvlačenje, utovar i prijevoz i deponiranje na deponij koju osigurava izvođač kao i sve takse i pristojbe uključeno u cijenu.</t>
  </si>
  <si>
    <t>Ovaj rad obuhvaća sječenje stabala promjera većeg od  10 cm, kresanje grana, vađenje panjeva i deponiranje drvne mase na mjesta koja odredi nadzorni inženjer.</t>
  </si>
  <si>
    <t>Iskop temeljne jame za stup javne rasvjete visine 5m u zemlji A i B kat. sa izradom betonskog temelja. Temelj se izvodi direktno u temeljnu jamu bez drvene oplate iz betona klase C30/37 s dodatkom 10 % kamena. Prilikom nalijevanja temelja postaviti dvije PVC cijevi Ø 80 mm i sidrene vijke/ankera .Utovar viška materijala u pijevozno sredstvo, odvoz i deponiranje na deponij koji osigurava izvođač kao i sve takse i pristojbe uključeno u cijenu.</t>
  </si>
  <si>
    <t>Svjetiljka treba zadovoljiti zahtjeve prema svjetlotehničkom proračunu za parkiralište klase C4 prema normi HRN EN 13201-2:2016 ili jednakovrijedno uz dolje navedene parametre proračuna koji se zajedno s ldt ili ies datotekom svjetiljke i ispitnim protokolom akreditiranog laboratorija dostavlja na CD-u.</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</si>
</sst>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0.00\ &quot;kn&quot;"/>
    <numFmt numFmtId="170" formatCode="#,##0.00\ [$€-1]"/>
  </numFmts>
  <fonts count="55">
    <font>
      <sz val="10"/>
      <name val="Arial"/>
      <family val="0"/>
    </font>
    <font>
      <u val="single"/>
      <sz val="10"/>
      <color indexed="12"/>
      <name val="Arial"/>
      <family val="2"/>
    </font>
    <font>
      <u val="single"/>
      <sz val="10"/>
      <color indexed="36"/>
      <name val="Arial"/>
      <family val="2"/>
    </font>
    <font>
      <b/>
      <i/>
      <sz val="9"/>
      <name val="Arial"/>
      <family val="2"/>
    </font>
    <font>
      <i/>
      <sz val="9"/>
      <name val="Arial"/>
      <family val="2"/>
    </font>
    <font>
      <i/>
      <vertAlign val="superscript"/>
      <sz val="9"/>
      <name val="Arial"/>
      <family val="2"/>
    </font>
    <font>
      <b/>
      <sz val="10"/>
      <name val="Arial"/>
      <family val="2"/>
    </font>
    <font>
      <sz val="12"/>
      <name val="Arial"/>
      <family val="2"/>
    </font>
    <font>
      <b/>
      <sz val="9"/>
      <name val="Arial"/>
      <family val="2"/>
    </font>
    <font>
      <b/>
      <i/>
      <u val="single"/>
      <sz val="9"/>
      <name val="Arial"/>
      <family val="2"/>
    </font>
    <font>
      <sz val="10"/>
      <name val="HR Bookman"/>
      <family val="0"/>
    </font>
    <font>
      <sz val="12"/>
      <name val="YU Swiss"/>
      <family val="0"/>
    </font>
    <font>
      <vertAlign val="superscript"/>
      <sz val="11"/>
      <name val="Calibri"/>
      <family val="2"/>
    </font>
    <font>
      <sz val="11"/>
      <name val="Calibri"/>
      <family val="2"/>
    </font>
    <font>
      <sz val="10"/>
      <color indexed="8"/>
      <name val="Tahoma"/>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36">
    <xf numFmtId="0" fontId="0" fillId="0" borderId="0" xfId="0" applyAlignment="1">
      <alignment/>
    </xf>
    <xf numFmtId="0" fontId="4" fillId="0" borderId="0" xfId="0" applyFont="1" applyFill="1" applyAlignment="1">
      <alignment/>
    </xf>
    <xf numFmtId="4" fontId="4" fillId="0" borderId="0" xfId="0" applyNumberFormat="1" applyFont="1" applyFill="1" applyAlignment="1">
      <alignment/>
    </xf>
    <xf numFmtId="0" fontId="3" fillId="0" borderId="0" xfId="0" applyFont="1" applyFill="1" applyAlignment="1">
      <alignment horizontal="center"/>
    </xf>
    <xf numFmtId="0" fontId="3" fillId="0" borderId="0" xfId="0" applyFont="1" applyFill="1" applyAlignment="1">
      <alignment vertical="top"/>
    </xf>
    <xf numFmtId="0" fontId="4" fillId="0" borderId="0" xfId="0" applyFont="1" applyFill="1" applyAlignment="1">
      <alignment horizontal="center"/>
    </xf>
    <xf numFmtId="4" fontId="3" fillId="0" borderId="0" xfId="0" applyNumberFormat="1" applyFont="1" applyFill="1" applyAlignment="1">
      <alignment horizontal="center" vertical="center" wrapText="1"/>
    </xf>
    <xf numFmtId="0" fontId="3" fillId="0" borderId="10" xfId="0" applyFont="1" applyFill="1" applyBorder="1" applyAlignment="1">
      <alignment vertical="top"/>
    </xf>
    <xf numFmtId="0" fontId="3" fillId="0" borderId="10" xfId="0" applyFont="1" applyFill="1" applyBorder="1" applyAlignment="1">
      <alignment horizontal="center"/>
    </xf>
    <xf numFmtId="0" fontId="4" fillId="0" borderId="10" xfId="0" applyFont="1" applyFill="1" applyBorder="1" applyAlignment="1">
      <alignment horizontal="center"/>
    </xf>
    <xf numFmtId="4" fontId="4" fillId="0" borderId="10" xfId="0" applyNumberFormat="1" applyFont="1" applyFill="1" applyBorder="1" applyAlignment="1">
      <alignment horizontal="right"/>
    </xf>
    <xf numFmtId="0" fontId="4" fillId="0" borderId="0" xfId="0" applyFont="1" applyFill="1" applyAlignment="1">
      <alignment horizontal="justify"/>
    </xf>
    <xf numFmtId="4" fontId="4" fillId="0" borderId="0" xfId="0" applyNumberFormat="1" applyFont="1" applyFill="1" applyAlignment="1">
      <alignment horizontal="right"/>
    </xf>
    <xf numFmtId="0" fontId="3" fillId="0" borderId="10" xfId="0" applyFont="1" applyFill="1" applyBorder="1" applyAlignment="1">
      <alignment horizontal="justify"/>
    </xf>
    <xf numFmtId="0" fontId="3" fillId="0" borderId="0" xfId="0" applyFont="1" applyFill="1" applyAlignment="1">
      <alignment horizontal="justify"/>
    </xf>
    <xf numFmtId="0" fontId="3" fillId="0" borderId="11" xfId="0" applyFont="1" applyFill="1" applyBorder="1" applyAlignment="1">
      <alignment vertical="top"/>
    </xf>
    <xf numFmtId="0" fontId="4" fillId="0" borderId="11" xfId="0" applyFont="1" applyFill="1" applyBorder="1" applyAlignment="1">
      <alignment horizontal="center"/>
    </xf>
    <xf numFmtId="4" fontId="4" fillId="0" borderId="11" xfId="0" applyNumberFormat="1" applyFont="1" applyFill="1" applyBorder="1" applyAlignment="1">
      <alignment horizontal="right"/>
    </xf>
    <xf numFmtId="4" fontId="3" fillId="0" borderId="10" xfId="0" applyNumberFormat="1" applyFont="1" applyFill="1" applyBorder="1" applyAlignment="1">
      <alignment horizontal="right"/>
    </xf>
    <xf numFmtId="0" fontId="3" fillId="0" borderId="0" xfId="0" applyFont="1" applyFill="1" applyBorder="1" applyAlignment="1">
      <alignment vertical="top"/>
    </xf>
    <xf numFmtId="0" fontId="4" fillId="0" borderId="0" xfId="0" applyFont="1" applyFill="1" applyBorder="1" applyAlignment="1">
      <alignment/>
    </xf>
    <xf numFmtId="0" fontId="4" fillId="0" borderId="0" xfId="0" applyFont="1" applyFill="1" applyBorder="1" applyAlignment="1">
      <alignment horizontal="center"/>
    </xf>
    <xf numFmtId="4" fontId="4" fillId="0" borderId="0" xfId="0" applyNumberFormat="1" applyFont="1" applyFill="1" applyBorder="1" applyAlignment="1">
      <alignment horizontal="right"/>
    </xf>
    <xf numFmtId="4" fontId="3" fillId="0" borderId="0" xfId="0" applyNumberFormat="1" applyFont="1" applyFill="1" applyAlignment="1">
      <alignment horizontal="right"/>
    </xf>
    <xf numFmtId="0" fontId="3" fillId="0" borderId="0" xfId="0" applyFont="1" applyFill="1" applyAlignment="1">
      <alignment/>
    </xf>
    <xf numFmtId="0" fontId="3" fillId="0" borderId="0" xfId="0" applyFont="1" applyFill="1" applyBorder="1" applyAlignment="1">
      <alignment horizontal="justify"/>
    </xf>
    <xf numFmtId="0" fontId="3" fillId="0" borderId="0" xfId="0" applyFont="1" applyFill="1" applyBorder="1" applyAlignment="1">
      <alignment horizontal="center"/>
    </xf>
    <xf numFmtId="4" fontId="3" fillId="0" borderId="0" xfId="0" applyNumberFormat="1" applyFont="1" applyFill="1" applyBorder="1" applyAlignment="1">
      <alignment horizontal="right"/>
    </xf>
    <xf numFmtId="0" fontId="3" fillId="0" borderId="12" xfId="0" applyFont="1" applyFill="1" applyBorder="1" applyAlignment="1">
      <alignment/>
    </xf>
    <xf numFmtId="0" fontId="4" fillId="0" borderId="12" xfId="0" applyFont="1" applyFill="1" applyBorder="1" applyAlignment="1">
      <alignment horizontal="center"/>
    </xf>
    <xf numFmtId="4" fontId="4" fillId="0" borderId="12" xfId="0" applyNumberFormat="1" applyFont="1" applyFill="1" applyBorder="1" applyAlignment="1">
      <alignment horizontal="right"/>
    </xf>
    <xf numFmtId="4" fontId="3" fillId="0" borderId="12" xfId="0" applyNumberFormat="1" applyFont="1" applyFill="1" applyBorder="1" applyAlignment="1">
      <alignment horizontal="right"/>
    </xf>
    <xf numFmtId="0" fontId="4" fillId="0" borderId="11" xfId="0" applyFont="1" applyFill="1" applyBorder="1" applyAlignment="1">
      <alignment horizontal="justify"/>
    </xf>
    <xf numFmtId="0" fontId="3" fillId="0" borderId="0" xfId="0" applyFont="1" applyFill="1" applyAlignment="1">
      <alignment horizontal="left" vertical="top"/>
    </xf>
    <xf numFmtId="0" fontId="4" fillId="0" borderId="0" xfId="0" applyFont="1" applyFill="1" applyAlignment="1">
      <alignment horizontal="right"/>
    </xf>
    <xf numFmtId="2" fontId="4" fillId="0" borderId="0" xfId="0" applyNumberFormat="1" applyFont="1" applyFill="1" applyAlignment="1">
      <alignment horizontal="right"/>
    </xf>
    <xf numFmtId="0" fontId="3" fillId="0" borderId="0" xfId="0" applyFont="1" applyFill="1" applyBorder="1" applyAlignment="1">
      <alignment horizontal="left" vertical="top"/>
    </xf>
    <xf numFmtId="0" fontId="4" fillId="0" borderId="0" xfId="0" applyFont="1" applyFill="1" applyBorder="1" applyAlignment="1">
      <alignment horizontal="right"/>
    </xf>
    <xf numFmtId="0" fontId="3" fillId="0" borderId="11" xfId="0" applyFont="1" applyFill="1" applyBorder="1" applyAlignment="1">
      <alignment horizontal="left" vertical="top"/>
    </xf>
    <xf numFmtId="0" fontId="4" fillId="0" borderId="0" xfId="0" applyFont="1" applyFill="1" applyBorder="1" applyAlignment="1">
      <alignment horizontal="justify" vertical="top" wrapText="1"/>
    </xf>
    <xf numFmtId="2" fontId="4" fillId="0" borderId="11" xfId="0" applyNumberFormat="1" applyFont="1" applyFill="1" applyBorder="1" applyAlignment="1">
      <alignment horizontal="right"/>
    </xf>
    <xf numFmtId="0" fontId="0" fillId="0" borderId="0" xfId="58" applyFill="1">
      <alignment/>
      <protection/>
    </xf>
    <xf numFmtId="0" fontId="6" fillId="0" borderId="0" xfId="58" applyFont="1" applyFill="1" applyAlignment="1">
      <alignment horizontal="left" vertical="top"/>
      <protection/>
    </xf>
    <xf numFmtId="0" fontId="0" fillId="0" borderId="0" xfId="58" applyFill="1" applyAlignment="1">
      <alignment horizontal="right"/>
      <protection/>
    </xf>
    <xf numFmtId="2" fontId="7" fillId="0" borderId="0" xfId="58" applyNumberFormat="1" applyFont="1" applyFill="1" applyAlignment="1">
      <alignment horizontal="right"/>
      <protection/>
    </xf>
    <xf numFmtId="0" fontId="0" fillId="0" borderId="0" xfId="58" applyFill="1" applyBorder="1">
      <alignment/>
      <protection/>
    </xf>
    <xf numFmtId="0" fontId="6" fillId="0" borderId="0" xfId="58" applyFont="1" applyFill="1" applyBorder="1" applyAlignment="1">
      <alignment horizontal="center"/>
      <protection/>
    </xf>
    <xf numFmtId="2" fontId="7" fillId="0" borderId="0" xfId="58" applyNumberFormat="1" applyFont="1" applyFill="1" applyBorder="1" applyAlignment="1">
      <alignment horizontal="right"/>
      <protection/>
    </xf>
    <xf numFmtId="0" fontId="0" fillId="0" borderId="13" xfId="58" applyFill="1" applyBorder="1">
      <alignment/>
      <protection/>
    </xf>
    <xf numFmtId="0" fontId="3" fillId="0" borderId="13" xfId="58" applyFont="1" applyFill="1" applyBorder="1" applyAlignment="1">
      <alignment horizontal="center" wrapText="1"/>
      <protection/>
    </xf>
    <xf numFmtId="2" fontId="3" fillId="0" borderId="13" xfId="58" applyNumberFormat="1" applyFont="1" applyFill="1" applyBorder="1" applyAlignment="1">
      <alignment horizontal="right" wrapText="1"/>
      <protection/>
    </xf>
    <xf numFmtId="0" fontId="3" fillId="0" borderId="0" xfId="58" applyFont="1" applyFill="1" applyAlignment="1">
      <alignment horizontal="left" vertical="top"/>
      <protection/>
    </xf>
    <xf numFmtId="0" fontId="4" fillId="0" borderId="0" xfId="58" applyFont="1" applyFill="1">
      <alignment/>
      <protection/>
    </xf>
    <xf numFmtId="0" fontId="4" fillId="0" borderId="0" xfId="58" applyFont="1" applyFill="1" applyAlignment="1">
      <alignment horizontal="right"/>
      <protection/>
    </xf>
    <xf numFmtId="2" fontId="4" fillId="0" borderId="0" xfId="58" applyNumberFormat="1" applyFont="1" applyFill="1" applyAlignment="1">
      <alignment horizontal="right"/>
      <protection/>
    </xf>
    <xf numFmtId="0" fontId="3" fillId="0" borderId="0" xfId="58" applyFont="1" applyFill="1" applyBorder="1" applyAlignment="1">
      <alignment horizontal="left" vertical="top"/>
      <protection/>
    </xf>
    <xf numFmtId="0" fontId="4" fillId="0" borderId="0" xfId="58" applyFont="1" applyFill="1" applyBorder="1" applyAlignment="1">
      <alignment horizontal="right"/>
      <protection/>
    </xf>
    <xf numFmtId="2" fontId="4" fillId="0" borderId="0" xfId="58" applyNumberFormat="1" applyFont="1" applyFill="1" applyBorder="1" applyAlignment="1">
      <alignment horizontal="right"/>
      <protection/>
    </xf>
    <xf numFmtId="0" fontId="4" fillId="0" borderId="0" xfId="64" applyFont="1" applyBorder="1">
      <alignment/>
      <protection/>
    </xf>
    <xf numFmtId="0" fontId="4" fillId="0" borderId="0" xfId="64" applyFont="1" applyBorder="1" applyAlignment="1">
      <alignment/>
      <protection/>
    </xf>
    <xf numFmtId="0" fontId="4" fillId="0" borderId="0" xfId="64" applyFont="1" applyBorder="1" applyAlignment="1">
      <alignment horizontal="justify" vertical="top" wrapText="1"/>
      <protection/>
    </xf>
    <xf numFmtId="0" fontId="4" fillId="0" borderId="0" xfId="64" applyFont="1" applyBorder="1" applyAlignment="1">
      <alignment horizontal="right" vertical="top" wrapText="1"/>
      <protection/>
    </xf>
    <xf numFmtId="0" fontId="4" fillId="0" borderId="0" xfId="64" applyFont="1" applyBorder="1" applyAlignment="1">
      <alignment horizontal="justify" wrapText="1"/>
      <protection/>
    </xf>
    <xf numFmtId="0" fontId="4" fillId="0" borderId="0" xfId="64" applyFont="1" applyBorder="1" applyAlignment="1">
      <alignment vertical="top" wrapText="1"/>
      <protection/>
    </xf>
    <xf numFmtId="0" fontId="4" fillId="0" borderId="14" xfId="64" applyFont="1" applyFill="1" applyBorder="1">
      <alignment/>
      <protection/>
    </xf>
    <xf numFmtId="0" fontId="3" fillId="0" borderId="14" xfId="58" applyFont="1" applyFill="1" applyBorder="1" applyAlignment="1">
      <alignment horizontal="center" vertical="top" wrapText="1"/>
      <protection/>
    </xf>
    <xf numFmtId="0" fontId="3" fillId="0" borderId="14" xfId="58" applyFont="1" applyFill="1" applyBorder="1" applyAlignment="1">
      <alignment horizontal="center" wrapText="1"/>
      <protection/>
    </xf>
    <xf numFmtId="4" fontId="3" fillId="0" borderId="14" xfId="58" applyNumberFormat="1" applyFont="1" applyFill="1" applyBorder="1" applyAlignment="1">
      <alignment horizontal="center" wrapText="1"/>
      <protection/>
    </xf>
    <xf numFmtId="4" fontId="3" fillId="0" borderId="14" xfId="58" applyNumberFormat="1" applyFont="1" applyFill="1" applyBorder="1">
      <alignment/>
      <protection/>
    </xf>
    <xf numFmtId="0" fontId="4" fillId="0" borderId="0" xfId="64" applyFont="1" applyFill="1" applyBorder="1">
      <alignment/>
      <protection/>
    </xf>
    <xf numFmtId="0" fontId="4" fillId="0" borderId="0" xfId="64" applyFont="1" applyFill="1" applyBorder="1" applyAlignment="1">
      <alignment horizontal="right" vertical="top" wrapText="1"/>
      <protection/>
    </xf>
    <xf numFmtId="0" fontId="4" fillId="0" borderId="0" xfId="64" applyFont="1" applyFill="1" applyBorder="1" applyAlignment="1">
      <alignment horizontal="justify" wrapText="1"/>
      <protection/>
    </xf>
    <xf numFmtId="0" fontId="3" fillId="0" borderId="0" xfId="58" applyFont="1" applyFill="1" applyBorder="1" applyAlignment="1">
      <alignment horizontal="center" vertical="top" wrapText="1"/>
      <protection/>
    </xf>
    <xf numFmtId="0" fontId="3" fillId="0" borderId="0" xfId="58" applyFont="1" applyFill="1" applyBorder="1" applyAlignment="1">
      <alignment horizontal="justify" vertical="top" wrapText="1"/>
      <protection/>
    </xf>
    <xf numFmtId="0" fontId="3" fillId="0" borderId="0" xfId="58" applyFont="1" applyFill="1" applyBorder="1" applyAlignment="1">
      <alignment horizontal="center" wrapText="1"/>
      <protection/>
    </xf>
    <xf numFmtId="4" fontId="3" fillId="0" borderId="0" xfId="58" applyNumberFormat="1" applyFont="1" applyFill="1" applyBorder="1" applyAlignment="1">
      <alignment horizontal="center" wrapText="1"/>
      <protection/>
    </xf>
    <xf numFmtId="4" fontId="3" fillId="0" borderId="0" xfId="58" applyNumberFormat="1" applyFont="1" applyFill="1" applyBorder="1">
      <alignment/>
      <protection/>
    </xf>
    <xf numFmtId="0" fontId="3" fillId="0" borderId="14" xfId="58" applyFont="1" applyFill="1" applyBorder="1" applyAlignment="1">
      <alignment horizontal="left" vertical="top" wrapText="1"/>
      <protection/>
    </xf>
    <xf numFmtId="0" fontId="3" fillId="0" borderId="14" xfId="64" applyFont="1" applyFill="1" applyBorder="1" applyAlignment="1">
      <alignment horizontal="center" vertical="top" wrapText="1"/>
      <protection/>
    </xf>
    <xf numFmtId="0" fontId="3" fillId="0" borderId="14" xfId="64" applyFont="1" applyFill="1" applyBorder="1" applyAlignment="1">
      <alignment horizontal="right" vertical="top" wrapText="1"/>
      <protection/>
    </xf>
    <xf numFmtId="0" fontId="3" fillId="0" borderId="14" xfId="64" applyFont="1" applyFill="1" applyBorder="1" applyAlignment="1">
      <alignment horizontal="center" wrapText="1"/>
      <protection/>
    </xf>
    <xf numFmtId="4" fontId="3" fillId="0" borderId="14" xfId="64" applyNumberFormat="1" applyFont="1" applyFill="1" applyBorder="1" applyAlignment="1">
      <alignment horizontal="center" wrapText="1"/>
      <protection/>
    </xf>
    <xf numFmtId="4" fontId="3" fillId="0" borderId="14" xfId="64" applyNumberFormat="1" applyFont="1" applyFill="1" applyBorder="1">
      <alignment/>
      <protection/>
    </xf>
    <xf numFmtId="0" fontId="4" fillId="0" borderId="15" xfId="64" applyFont="1" applyFill="1" applyBorder="1">
      <alignment/>
      <protection/>
    </xf>
    <xf numFmtId="0" fontId="3" fillId="0" borderId="15" xfId="64" applyFont="1" applyFill="1" applyBorder="1" applyAlignment="1">
      <alignment horizontal="center" vertical="top" wrapText="1"/>
      <protection/>
    </xf>
    <xf numFmtId="0" fontId="3" fillId="0" borderId="15" xfId="64" applyFont="1" applyFill="1" applyBorder="1" applyAlignment="1">
      <alignment horizontal="right" vertical="top" wrapText="1"/>
      <protection/>
    </xf>
    <xf numFmtId="0" fontId="3" fillId="0" borderId="15" xfId="64" applyFont="1" applyFill="1" applyBorder="1" applyAlignment="1">
      <alignment horizontal="center" wrapText="1"/>
      <protection/>
    </xf>
    <xf numFmtId="4" fontId="3" fillId="0" borderId="15" xfId="64" applyNumberFormat="1" applyFont="1" applyFill="1" applyBorder="1" applyAlignment="1">
      <alignment horizontal="center" wrapText="1"/>
      <protection/>
    </xf>
    <xf numFmtId="4" fontId="3" fillId="0" borderId="15" xfId="64" applyNumberFormat="1" applyFont="1" applyFill="1" applyBorder="1">
      <alignment/>
      <protection/>
    </xf>
    <xf numFmtId="0" fontId="3" fillId="0" borderId="0" xfId="64" applyFont="1" applyFill="1" applyBorder="1" applyAlignment="1">
      <alignment horizontal="center" vertical="top" wrapText="1"/>
      <protection/>
    </xf>
    <xf numFmtId="0" fontId="3" fillId="0" borderId="0" xfId="64" applyFont="1" applyFill="1" applyBorder="1" applyAlignment="1">
      <alignment horizontal="right" vertical="top" wrapText="1"/>
      <protection/>
    </xf>
    <xf numFmtId="0" fontId="3" fillId="0" borderId="0" xfId="64" applyFont="1" applyFill="1" applyBorder="1" applyAlignment="1">
      <alignment horizontal="center" wrapText="1"/>
      <protection/>
    </xf>
    <xf numFmtId="4" fontId="3" fillId="0" borderId="0" xfId="64" applyNumberFormat="1" applyFont="1" applyFill="1" applyBorder="1" applyAlignment="1">
      <alignment horizontal="center" wrapText="1"/>
      <protection/>
    </xf>
    <xf numFmtId="4" fontId="3" fillId="0" borderId="0" xfId="64" applyNumberFormat="1" applyFont="1" applyFill="1" applyBorder="1">
      <alignment/>
      <protection/>
    </xf>
    <xf numFmtId="0" fontId="0" fillId="0" borderId="15" xfId="58" applyFill="1" applyBorder="1">
      <alignment/>
      <protection/>
    </xf>
    <xf numFmtId="0" fontId="3" fillId="0" borderId="15" xfId="58" applyFont="1" applyFill="1" applyBorder="1" applyAlignment="1">
      <alignment horizontal="left" vertical="top"/>
      <protection/>
    </xf>
    <xf numFmtId="0" fontId="9" fillId="0" borderId="15" xfId="58" applyFont="1" applyFill="1" applyBorder="1">
      <alignment/>
      <protection/>
    </xf>
    <xf numFmtId="0" fontId="4" fillId="0" borderId="15" xfId="58" applyFont="1" applyFill="1" applyBorder="1" applyAlignment="1">
      <alignment horizontal="right"/>
      <protection/>
    </xf>
    <xf numFmtId="2" fontId="4" fillId="0" borderId="15" xfId="58" applyNumberFormat="1" applyFont="1" applyFill="1" applyBorder="1" applyAlignment="1">
      <alignment horizontal="right"/>
      <protection/>
    </xf>
    <xf numFmtId="0" fontId="3" fillId="0" borderId="0" xfId="58" applyFont="1" applyFill="1" applyBorder="1">
      <alignment/>
      <protection/>
    </xf>
    <xf numFmtId="0" fontId="0" fillId="0" borderId="0" xfId="58" applyFont="1" applyFill="1" applyBorder="1">
      <alignment/>
      <protection/>
    </xf>
    <xf numFmtId="0" fontId="4" fillId="0" borderId="16" xfId="58" applyFont="1" applyFill="1" applyBorder="1" applyAlignment="1">
      <alignment horizontal="right"/>
      <protection/>
    </xf>
    <xf numFmtId="2" fontId="4" fillId="0" borderId="16" xfId="58" applyNumberFormat="1" applyFont="1" applyFill="1" applyBorder="1" applyAlignment="1">
      <alignment horizontal="right"/>
      <protection/>
    </xf>
    <xf numFmtId="0" fontId="4" fillId="0" borderId="17" xfId="58" applyFont="1" applyFill="1" applyBorder="1" applyAlignment="1">
      <alignment horizontal="right"/>
      <protection/>
    </xf>
    <xf numFmtId="2" fontId="4" fillId="0" borderId="17" xfId="58" applyNumberFormat="1" applyFont="1" applyFill="1" applyBorder="1" applyAlignment="1">
      <alignment horizontal="right"/>
      <protection/>
    </xf>
    <xf numFmtId="0" fontId="3" fillId="0" borderId="0" xfId="58" applyFont="1" applyFill="1" applyBorder="1" applyAlignment="1">
      <alignment horizontal="right"/>
      <protection/>
    </xf>
    <xf numFmtId="0" fontId="4" fillId="0" borderId="18" xfId="58" applyFont="1" applyFill="1" applyBorder="1" applyAlignment="1">
      <alignment horizontal="right"/>
      <protection/>
    </xf>
    <xf numFmtId="2" fontId="4" fillId="0" borderId="18" xfId="58" applyNumberFormat="1" applyFont="1" applyFill="1" applyBorder="1" applyAlignment="1">
      <alignment horizontal="right"/>
      <protection/>
    </xf>
    <xf numFmtId="0" fontId="0" fillId="0" borderId="12" xfId="58" applyFill="1" applyBorder="1">
      <alignment/>
      <protection/>
    </xf>
    <xf numFmtId="0" fontId="6" fillId="0" borderId="12" xfId="58" applyFont="1" applyFill="1" applyBorder="1" applyAlignment="1">
      <alignment horizontal="left" vertical="top"/>
      <protection/>
    </xf>
    <xf numFmtId="0" fontId="0" fillId="0" borderId="12" xfId="58" applyFill="1" applyBorder="1" applyAlignment="1">
      <alignment horizontal="right"/>
      <protection/>
    </xf>
    <xf numFmtId="2" fontId="7" fillId="0" borderId="12" xfId="58" applyNumberFormat="1" applyFont="1" applyFill="1" applyBorder="1" applyAlignment="1">
      <alignment horizontal="right"/>
      <protection/>
    </xf>
    <xf numFmtId="0" fontId="0" fillId="0" borderId="0" xfId="63" applyFill="1" applyBorder="1">
      <alignment/>
      <protection/>
    </xf>
    <xf numFmtId="0" fontId="3" fillId="0" borderId="0" xfId="63" applyFont="1" applyFill="1" applyBorder="1" applyAlignment="1">
      <alignment vertical="top"/>
      <protection/>
    </xf>
    <xf numFmtId="0" fontId="4" fillId="0" borderId="0" xfId="63" applyFont="1" applyFill="1" applyBorder="1" applyAlignment="1">
      <alignment horizontal="right"/>
      <protection/>
    </xf>
    <xf numFmtId="2" fontId="4" fillId="0" borderId="0" xfId="63" applyNumberFormat="1" applyFont="1" applyFill="1" applyBorder="1" applyAlignment="1">
      <alignment horizontal="right"/>
      <protection/>
    </xf>
    <xf numFmtId="0" fontId="3" fillId="0" borderId="0" xfId="63" applyFont="1" applyFill="1" applyBorder="1">
      <alignment/>
      <protection/>
    </xf>
    <xf numFmtId="0" fontId="0" fillId="0" borderId="0" xfId="63" applyFont="1" applyFill="1" applyBorder="1">
      <alignment/>
      <protection/>
    </xf>
    <xf numFmtId="0" fontId="4" fillId="0" borderId="16" xfId="63" applyFont="1" applyFill="1" applyBorder="1" applyAlignment="1">
      <alignment horizontal="right"/>
      <protection/>
    </xf>
    <xf numFmtId="2" fontId="4" fillId="0" borderId="16" xfId="63" applyNumberFormat="1" applyFont="1" applyFill="1" applyBorder="1" applyAlignment="1">
      <alignment horizontal="right"/>
      <protection/>
    </xf>
    <xf numFmtId="0" fontId="4" fillId="0" borderId="17" xfId="63" applyFont="1" applyFill="1" applyBorder="1" applyAlignment="1">
      <alignment horizontal="right"/>
      <protection/>
    </xf>
    <xf numFmtId="2" fontId="4" fillId="0" borderId="17" xfId="63" applyNumberFormat="1" applyFont="1" applyFill="1" applyBorder="1" applyAlignment="1">
      <alignment horizontal="right"/>
      <protection/>
    </xf>
    <xf numFmtId="0" fontId="3" fillId="0" borderId="0" xfId="63" applyFont="1" applyFill="1" applyBorder="1" applyAlignment="1">
      <alignment horizontal="right"/>
      <protection/>
    </xf>
    <xf numFmtId="0" fontId="4" fillId="0" borderId="18" xfId="63" applyFont="1" applyFill="1" applyBorder="1" applyAlignment="1">
      <alignment horizontal="right"/>
      <protection/>
    </xf>
    <xf numFmtId="2" fontId="4" fillId="0" borderId="18" xfId="63" applyNumberFormat="1" applyFont="1" applyFill="1" applyBorder="1" applyAlignment="1">
      <alignment horizontal="right"/>
      <protection/>
    </xf>
    <xf numFmtId="0" fontId="0" fillId="0" borderId="12" xfId="63" applyFill="1" applyBorder="1">
      <alignment/>
      <protection/>
    </xf>
    <xf numFmtId="0" fontId="0" fillId="0" borderId="12" xfId="63" applyFill="1" applyBorder="1" applyAlignment="1">
      <alignment horizontal="right"/>
      <protection/>
    </xf>
    <xf numFmtId="2" fontId="7" fillId="0" borderId="12" xfId="63" applyNumberFormat="1" applyFont="1" applyFill="1" applyBorder="1" applyAlignment="1">
      <alignment horizontal="right"/>
      <protection/>
    </xf>
    <xf numFmtId="0" fontId="0" fillId="0" borderId="15" xfId="57" applyFill="1" applyBorder="1">
      <alignment/>
      <protection/>
    </xf>
    <xf numFmtId="0" fontId="3" fillId="0" borderId="15" xfId="57" applyFont="1" applyFill="1" applyBorder="1" applyAlignment="1">
      <alignment horizontal="left" vertical="top"/>
      <protection/>
    </xf>
    <xf numFmtId="0" fontId="0" fillId="0" borderId="0" xfId="57" applyFill="1" applyBorder="1">
      <alignment/>
      <protection/>
    </xf>
    <xf numFmtId="0" fontId="4" fillId="0" borderId="15" xfId="57" applyFont="1" applyFill="1" applyBorder="1" applyAlignment="1">
      <alignment horizontal="right"/>
      <protection/>
    </xf>
    <xf numFmtId="2" fontId="4" fillId="0" borderId="15" xfId="57" applyNumberFormat="1" applyFont="1" applyFill="1" applyBorder="1" applyAlignment="1">
      <alignment horizontal="right"/>
      <protection/>
    </xf>
    <xf numFmtId="0" fontId="3" fillId="0" borderId="0" xfId="57" applyFont="1" applyFill="1" applyBorder="1" applyAlignment="1">
      <alignment horizontal="left" vertical="top"/>
      <protection/>
    </xf>
    <xf numFmtId="0" fontId="9" fillId="0" borderId="0" xfId="57" applyFont="1" applyFill="1" applyBorder="1">
      <alignment/>
      <protection/>
    </xf>
    <xf numFmtId="0" fontId="4" fillId="0" borderId="0" xfId="57" applyFont="1" applyFill="1" applyBorder="1" applyAlignment="1">
      <alignment horizontal="right"/>
      <protection/>
    </xf>
    <xf numFmtId="2" fontId="4" fillId="0" borderId="0" xfId="57" applyNumberFormat="1" applyFont="1" applyFill="1" applyBorder="1" applyAlignment="1">
      <alignment horizontal="right"/>
      <protection/>
    </xf>
    <xf numFmtId="0" fontId="3" fillId="0" borderId="0" xfId="57" applyFont="1" applyFill="1" applyBorder="1">
      <alignment/>
      <protection/>
    </xf>
    <xf numFmtId="0" fontId="3" fillId="0" borderId="0" xfId="63" applyFont="1" applyFill="1" applyBorder="1" applyAlignment="1">
      <alignment horizontal="left" vertical="top"/>
      <protection/>
    </xf>
    <xf numFmtId="4" fontId="3" fillId="0" borderId="0" xfId="63" applyNumberFormat="1" applyFont="1" applyFill="1" applyBorder="1" applyAlignment="1">
      <alignment horizontal="right"/>
      <protection/>
    </xf>
    <xf numFmtId="0" fontId="4" fillId="0" borderId="0" xfId="64" applyFont="1">
      <alignment/>
      <protection/>
    </xf>
    <xf numFmtId="0" fontId="3" fillId="0" borderId="16" xfId="64" applyFont="1" applyBorder="1">
      <alignment/>
      <protection/>
    </xf>
    <xf numFmtId="4" fontId="3" fillId="0" borderId="16" xfId="64" applyNumberFormat="1" applyFont="1" applyBorder="1">
      <alignment/>
      <protection/>
    </xf>
    <xf numFmtId="4" fontId="3" fillId="0" borderId="16" xfId="64" applyNumberFormat="1" applyFont="1" applyBorder="1" applyAlignment="1">
      <alignment horizontal="justify"/>
      <protection/>
    </xf>
    <xf numFmtId="0" fontId="3" fillId="0" borderId="17" xfId="64" applyFont="1" applyBorder="1">
      <alignment/>
      <protection/>
    </xf>
    <xf numFmtId="4" fontId="3" fillId="0" borderId="17" xfId="64" applyNumberFormat="1" applyFont="1" applyBorder="1">
      <alignment/>
      <protection/>
    </xf>
    <xf numFmtId="4" fontId="3" fillId="0" borderId="17" xfId="64" applyNumberFormat="1" applyFont="1" applyBorder="1" applyAlignment="1">
      <alignment horizontal="justify"/>
      <protection/>
    </xf>
    <xf numFmtId="0" fontId="0" fillId="0" borderId="12" xfId="63" applyFont="1" applyFill="1" applyBorder="1">
      <alignment/>
      <protection/>
    </xf>
    <xf numFmtId="0" fontId="3" fillId="0" borderId="12" xfId="63" applyFont="1" applyFill="1" applyBorder="1" applyAlignment="1">
      <alignment vertical="top"/>
      <protection/>
    </xf>
    <xf numFmtId="0" fontId="3" fillId="0" borderId="12" xfId="63" applyFont="1" applyFill="1" applyBorder="1">
      <alignment/>
      <protection/>
    </xf>
    <xf numFmtId="0" fontId="4" fillId="0" borderId="12" xfId="63" applyFont="1" applyFill="1" applyBorder="1" applyAlignment="1">
      <alignment horizontal="right"/>
      <protection/>
    </xf>
    <xf numFmtId="2" fontId="4" fillId="0" borderId="12" xfId="63" applyNumberFormat="1" applyFont="1" applyFill="1" applyBorder="1" applyAlignment="1">
      <alignment horizontal="right"/>
      <protection/>
    </xf>
    <xf numFmtId="0" fontId="6" fillId="0" borderId="12" xfId="63" applyFont="1" applyFill="1" applyBorder="1" applyAlignment="1">
      <alignment horizontal="left" vertical="top"/>
      <protection/>
    </xf>
    <xf numFmtId="4" fontId="7" fillId="0" borderId="12" xfId="63" applyNumberFormat="1" applyFont="1" applyFill="1" applyBorder="1" applyAlignment="1">
      <alignment horizontal="right"/>
      <protection/>
    </xf>
    <xf numFmtId="0" fontId="0" fillId="0" borderId="0" xfId="57" applyFill="1">
      <alignment/>
      <protection/>
    </xf>
    <xf numFmtId="0" fontId="6" fillId="0" borderId="0" xfId="57" applyFont="1" applyFill="1" applyAlignment="1">
      <alignment horizontal="left" vertical="top"/>
      <protection/>
    </xf>
    <xf numFmtId="0" fontId="0" fillId="0" borderId="0" xfId="57" applyFill="1" applyAlignment="1">
      <alignment horizontal="right"/>
      <protection/>
    </xf>
    <xf numFmtId="2" fontId="7" fillId="0" borderId="0" xfId="57" applyNumberFormat="1" applyFont="1" applyFill="1" applyAlignment="1">
      <alignment horizontal="right"/>
      <protection/>
    </xf>
    <xf numFmtId="0" fontId="4" fillId="0" borderId="0" xfId="0" applyFont="1" applyFill="1" applyBorder="1" applyAlignment="1">
      <alignment wrapText="1"/>
    </xf>
    <xf numFmtId="0" fontId="4" fillId="0" borderId="0" xfId="0" applyFont="1" applyFill="1" applyAlignment="1">
      <alignment horizontal="justify" wrapText="1"/>
    </xf>
    <xf numFmtId="0" fontId="4" fillId="0" borderId="0" xfId="0" applyFont="1" applyFill="1" applyBorder="1" applyAlignment="1">
      <alignment horizontal="justify" vertical="justify" wrapText="1"/>
    </xf>
    <xf numFmtId="0" fontId="4" fillId="0" borderId="11" xfId="0" applyFont="1" applyFill="1" applyBorder="1" applyAlignment="1">
      <alignment horizontal="justify" vertical="justify" wrapText="1"/>
    </xf>
    <xf numFmtId="0" fontId="4" fillId="0" borderId="11" xfId="0" applyFont="1" applyFill="1" applyBorder="1" applyAlignment="1">
      <alignment/>
    </xf>
    <xf numFmtId="0" fontId="3" fillId="0" borderId="19" xfId="0" applyFont="1" applyFill="1" applyBorder="1" applyAlignment="1">
      <alignment vertical="top"/>
    </xf>
    <xf numFmtId="0" fontId="4" fillId="0" borderId="19" xfId="0" applyFont="1" applyFill="1" applyBorder="1" applyAlignment="1">
      <alignment/>
    </xf>
    <xf numFmtId="0" fontId="4" fillId="0" borderId="19" xfId="0" applyFont="1" applyFill="1" applyBorder="1" applyAlignment="1">
      <alignment horizontal="center"/>
    </xf>
    <xf numFmtId="4" fontId="4" fillId="0" borderId="19" xfId="0" applyNumberFormat="1" applyFont="1" applyFill="1" applyBorder="1" applyAlignment="1">
      <alignment horizontal="right"/>
    </xf>
    <xf numFmtId="0" fontId="4" fillId="0" borderId="0" xfId="0" applyFont="1" applyFill="1" applyAlignment="1">
      <alignment wrapText="1"/>
    </xf>
    <xf numFmtId="2" fontId="4" fillId="0" borderId="0" xfId="0" applyNumberFormat="1" applyFont="1" applyFill="1" applyBorder="1" applyAlignment="1">
      <alignment horizontal="right"/>
    </xf>
    <xf numFmtId="0" fontId="3" fillId="0" borderId="0" xfId="0" applyFont="1" applyFill="1" applyAlignment="1">
      <alignment horizontal="center" vertical="top"/>
    </xf>
    <xf numFmtId="0" fontId="4" fillId="0" borderId="0" xfId="61" applyFont="1" applyFill="1" applyAlignment="1">
      <alignment horizontal="center"/>
      <protection/>
    </xf>
    <xf numFmtId="4" fontId="4" fillId="0" borderId="0" xfId="59" applyNumberFormat="1" applyFont="1" applyFill="1" applyAlignment="1">
      <alignment horizontal="center"/>
      <protection/>
    </xf>
    <xf numFmtId="4" fontId="4" fillId="0" borderId="0" xfId="0" applyNumberFormat="1" applyFont="1" applyFill="1" applyAlignment="1">
      <alignment horizontal="right" vertical="top"/>
    </xf>
    <xf numFmtId="0" fontId="4" fillId="0" borderId="0" xfId="0" applyFont="1" applyFill="1" applyAlignment="1">
      <alignment horizontal="justify" vertical="top"/>
    </xf>
    <xf numFmtId="0" fontId="3" fillId="0" borderId="11" xfId="0" applyFont="1" applyFill="1" applyBorder="1" applyAlignment="1">
      <alignment horizontal="center" vertical="top"/>
    </xf>
    <xf numFmtId="0" fontId="4" fillId="0" borderId="11" xfId="0" applyFont="1" applyFill="1" applyBorder="1" applyAlignment="1">
      <alignment horizontal="right"/>
    </xf>
    <xf numFmtId="4" fontId="4" fillId="0" borderId="11" xfId="0" applyNumberFormat="1" applyFont="1" applyFill="1" applyBorder="1" applyAlignment="1">
      <alignment/>
    </xf>
    <xf numFmtId="0" fontId="0" fillId="0" borderId="0" xfId="0" applyFont="1" applyFill="1" applyAlignment="1">
      <alignment/>
    </xf>
    <xf numFmtId="0" fontId="4" fillId="0" borderId="11" xfId="0" applyNumberFormat="1" applyFont="1" applyFill="1" applyBorder="1" applyAlignment="1">
      <alignment horizontal="right"/>
    </xf>
    <xf numFmtId="0" fontId="4" fillId="0" borderId="0" xfId="60" applyFont="1" applyFill="1" applyAlignment="1">
      <alignment horizontal="justify" vertical="top" wrapText="1" shrinkToFit="1"/>
      <protection/>
    </xf>
    <xf numFmtId="0" fontId="4" fillId="0" borderId="11" xfId="60" applyFont="1" applyFill="1" applyBorder="1" applyAlignment="1">
      <alignment horizontal="justify" vertical="top" wrapText="1" shrinkToFit="1"/>
      <protection/>
    </xf>
    <xf numFmtId="0" fontId="3" fillId="0" borderId="11" xfId="64" applyFont="1" applyFill="1" applyBorder="1" applyAlignment="1">
      <alignment horizontal="center" vertical="top" wrapText="1"/>
      <protection/>
    </xf>
    <xf numFmtId="0" fontId="4" fillId="0" borderId="11" xfId="64" applyFont="1" applyFill="1" applyBorder="1" applyAlignment="1">
      <alignment horizontal="justify" vertical="top" wrapText="1"/>
      <protection/>
    </xf>
    <xf numFmtId="0" fontId="4" fillId="0" borderId="11" xfId="64" applyFont="1" applyFill="1" applyBorder="1" applyAlignment="1">
      <alignment horizontal="center" wrapText="1"/>
      <protection/>
    </xf>
    <xf numFmtId="4" fontId="4" fillId="0" borderId="11" xfId="64" applyNumberFormat="1" applyFont="1" applyFill="1" applyBorder="1" applyAlignment="1">
      <alignment horizontal="center" wrapText="1"/>
      <protection/>
    </xf>
    <xf numFmtId="4" fontId="4" fillId="0" borderId="11" xfId="64" applyNumberFormat="1" applyFont="1" applyFill="1" applyBorder="1">
      <alignment/>
      <protection/>
    </xf>
    <xf numFmtId="4" fontId="4" fillId="0" borderId="11" xfId="64" applyNumberFormat="1" applyFont="1" applyFill="1" applyBorder="1" applyAlignment="1">
      <alignment horizontal="right"/>
      <protection/>
    </xf>
    <xf numFmtId="0" fontId="4" fillId="0" borderId="0" xfId="64" applyFont="1" applyFill="1" applyBorder="1" applyAlignment="1">
      <alignment vertical="top" wrapText="1"/>
      <protection/>
    </xf>
    <xf numFmtId="0" fontId="4" fillId="0" borderId="0" xfId="64" applyFont="1" applyFill="1" applyBorder="1" applyAlignment="1">
      <alignment horizontal="justify" vertical="top" wrapText="1"/>
      <protection/>
    </xf>
    <xf numFmtId="0" fontId="4" fillId="0" borderId="0" xfId="64" applyFont="1" applyFill="1" applyBorder="1" applyAlignment="1">
      <alignment horizontal="center" wrapText="1"/>
      <protection/>
    </xf>
    <xf numFmtId="4" fontId="4" fillId="0" borderId="0" xfId="64" applyNumberFormat="1" applyFont="1" applyFill="1" applyBorder="1" applyAlignment="1">
      <alignment horizontal="center" wrapText="1"/>
      <protection/>
    </xf>
    <xf numFmtId="4" fontId="4" fillId="0" borderId="0" xfId="64" applyNumberFormat="1" applyFont="1" applyFill="1" applyBorder="1">
      <alignment/>
      <protection/>
    </xf>
    <xf numFmtId="0" fontId="4" fillId="0" borderId="11" xfId="64" applyFont="1" applyFill="1" applyBorder="1" applyAlignment="1">
      <alignment horizontal="left" vertical="top" wrapText="1"/>
      <protection/>
    </xf>
    <xf numFmtId="0" fontId="4" fillId="0" borderId="0" xfId="64" applyFont="1" applyFill="1" applyBorder="1" applyAlignment="1">
      <alignment horizontal="center" vertical="top" wrapText="1"/>
      <protection/>
    </xf>
    <xf numFmtId="0" fontId="3" fillId="0" borderId="14" xfId="64" applyFont="1" applyFill="1" applyBorder="1">
      <alignment/>
      <protection/>
    </xf>
    <xf numFmtId="4" fontId="4" fillId="0" borderId="14" xfId="64" applyNumberFormat="1" applyFont="1" applyFill="1" applyBorder="1">
      <alignment/>
      <protection/>
    </xf>
    <xf numFmtId="0" fontId="3" fillId="0" borderId="0" xfId="64" applyFont="1" applyFill="1" applyBorder="1" applyAlignment="1">
      <alignment/>
      <protection/>
    </xf>
    <xf numFmtId="4" fontId="4" fillId="0" borderId="0" xfId="64" applyNumberFormat="1" applyFont="1" applyFill="1" applyBorder="1" applyAlignment="1">
      <alignment horizontal="justify" vertical="top" wrapText="1"/>
      <protection/>
    </xf>
    <xf numFmtId="49" fontId="4" fillId="0" borderId="0" xfId="64" applyNumberFormat="1" applyFont="1" applyFill="1" applyBorder="1" applyAlignment="1">
      <alignment horizontal="justify" vertical="top" wrapText="1"/>
      <protection/>
    </xf>
    <xf numFmtId="4" fontId="4" fillId="0" borderId="0" xfId="64" applyNumberFormat="1" applyFont="1" applyFill="1" applyBorder="1" applyAlignment="1">
      <alignment horizontal="center" vertical="top" wrapText="1"/>
      <protection/>
    </xf>
    <xf numFmtId="0" fontId="4" fillId="0" borderId="11" xfId="64" applyFont="1" applyFill="1" applyBorder="1" applyAlignment="1">
      <alignment horizontal="center" vertical="top" wrapText="1"/>
      <protection/>
    </xf>
    <xf numFmtId="49" fontId="4" fillId="0" borderId="11" xfId="64" applyNumberFormat="1" applyFont="1" applyFill="1" applyBorder="1" applyAlignment="1">
      <alignment horizontal="justify" vertical="top" wrapText="1"/>
      <protection/>
    </xf>
    <xf numFmtId="49" fontId="4" fillId="0" borderId="10" xfId="64" applyNumberFormat="1" applyFont="1" applyFill="1" applyBorder="1" applyAlignment="1">
      <alignment horizontal="justify" vertical="top" wrapText="1"/>
      <protection/>
    </xf>
    <xf numFmtId="0" fontId="4" fillId="0" borderId="10" xfId="64" applyFont="1" applyFill="1" applyBorder="1" applyAlignment="1">
      <alignment horizontal="center" wrapText="1"/>
      <protection/>
    </xf>
    <xf numFmtId="4" fontId="4" fillId="0" borderId="10" xfId="64" applyNumberFormat="1" applyFont="1" applyFill="1" applyBorder="1" applyAlignment="1">
      <alignment horizontal="center" wrapText="1"/>
      <protection/>
    </xf>
    <xf numFmtId="4" fontId="4" fillId="0" borderId="10" xfId="64" applyNumberFormat="1" applyFont="1" applyFill="1" applyBorder="1">
      <alignment/>
      <protection/>
    </xf>
    <xf numFmtId="0" fontId="4" fillId="0" borderId="0" xfId="64" applyFont="1" applyFill="1" applyAlignment="1">
      <alignment horizontal="justify" vertical="top" wrapText="1"/>
      <protection/>
    </xf>
    <xf numFmtId="0" fontId="4" fillId="0" borderId="0" xfId="64" applyFont="1" applyFill="1" applyAlignment="1">
      <alignment vertical="top" wrapText="1"/>
      <protection/>
    </xf>
    <xf numFmtId="4" fontId="4" fillId="0" borderId="0" xfId="64" applyNumberFormat="1" applyFont="1" applyFill="1" applyAlignment="1">
      <alignment vertical="top" wrapText="1"/>
      <protection/>
    </xf>
    <xf numFmtId="4" fontId="4" fillId="0" borderId="0" xfId="64" applyNumberFormat="1" applyFont="1" applyFill="1">
      <alignment/>
      <protection/>
    </xf>
    <xf numFmtId="0" fontId="4" fillId="0" borderId="0" xfId="64" applyFont="1" applyFill="1" applyAlignment="1">
      <alignment horizontal="left" vertical="top" wrapText="1"/>
      <protection/>
    </xf>
    <xf numFmtId="0" fontId="4" fillId="0" borderId="11" xfId="64" applyFont="1" applyFill="1" applyBorder="1" applyAlignment="1">
      <alignment vertical="top" wrapText="1"/>
      <protection/>
    </xf>
    <xf numFmtId="0" fontId="4" fillId="0" borderId="11" xfId="64" applyFont="1" applyFill="1" applyBorder="1" applyAlignment="1">
      <alignment horizontal="center"/>
      <protection/>
    </xf>
    <xf numFmtId="4" fontId="4" fillId="0" borderId="11" xfId="64" applyNumberFormat="1" applyFont="1" applyFill="1" applyBorder="1" applyAlignment="1">
      <alignment horizontal="center" vertical="top" wrapText="1"/>
      <protection/>
    </xf>
    <xf numFmtId="0" fontId="4" fillId="0" borderId="10" xfId="64" applyFont="1" applyFill="1" applyBorder="1" applyAlignment="1">
      <alignment horizontal="justify" vertical="top" wrapText="1"/>
      <protection/>
    </xf>
    <xf numFmtId="0" fontId="4" fillId="0" borderId="10" xfId="64" applyFont="1" applyFill="1" applyBorder="1" applyAlignment="1">
      <alignment horizontal="center"/>
      <protection/>
    </xf>
    <xf numFmtId="4" fontId="4" fillId="0" borderId="10" xfId="64" applyNumberFormat="1" applyFont="1" applyFill="1" applyBorder="1" applyAlignment="1">
      <alignment horizontal="center" vertical="top" wrapText="1"/>
      <protection/>
    </xf>
    <xf numFmtId="4" fontId="4" fillId="0" borderId="10" xfId="64" applyNumberFormat="1" applyFont="1" applyFill="1" applyBorder="1" applyAlignment="1">
      <alignment horizontal="right"/>
      <protection/>
    </xf>
    <xf numFmtId="0" fontId="4" fillId="0" borderId="10" xfId="64" applyFont="1" applyFill="1" applyBorder="1" applyAlignment="1">
      <alignment horizontal="left"/>
      <protection/>
    </xf>
    <xf numFmtId="0" fontId="4" fillId="0" borderId="0" xfId="64" applyNumberFormat="1" applyFont="1" applyFill="1" applyBorder="1" applyAlignment="1">
      <alignment horizontal="center" vertical="top" wrapText="1"/>
      <protection/>
    </xf>
    <xf numFmtId="0" fontId="3" fillId="0" borderId="0" xfId="64" applyNumberFormat="1" applyFont="1" applyFill="1" applyBorder="1" applyAlignment="1">
      <alignment horizontal="justify" vertical="top" wrapText="1"/>
      <protection/>
    </xf>
    <xf numFmtId="0" fontId="4" fillId="0" borderId="0" xfId="64" applyNumberFormat="1" applyFont="1" applyFill="1" applyBorder="1" applyAlignment="1">
      <alignment horizontal="center" wrapText="1"/>
      <protection/>
    </xf>
    <xf numFmtId="0" fontId="4" fillId="0" borderId="0" xfId="64" applyFont="1" applyFill="1" applyAlignment="1">
      <alignment wrapText="1"/>
      <protection/>
    </xf>
    <xf numFmtId="4" fontId="4" fillId="0" borderId="0" xfId="64" applyNumberFormat="1" applyFont="1" applyFill="1" applyAlignment="1">
      <alignment wrapText="1"/>
      <protection/>
    </xf>
    <xf numFmtId="0" fontId="53" fillId="0" borderId="0" xfId="57" applyFont="1">
      <alignment/>
      <protection/>
    </xf>
    <xf numFmtId="0" fontId="4" fillId="0" borderId="11" xfId="0" applyFont="1" applyFill="1" applyBorder="1" applyAlignment="1">
      <alignment horizontal="justify" vertical="top"/>
    </xf>
    <xf numFmtId="0" fontId="34" fillId="0" borderId="0" xfId="0" applyFont="1" applyAlignment="1">
      <alignment horizontal="center" vertical="top"/>
    </xf>
    <xf numFmtId="0" fontId="13" fillId="0" borderId="0" xfId="0" applyFont="1" applyAlignment="1">
      <alignment/>
    </xf>
    <xf numFmtId="0" fontId="13" fillId="0" borderId="0" xfId="0" applyFont="1" applyAlignment="1">
      <alignment horizontal="center"/>
    </xf>
    <xf numFmtId="4" fontId="13" fillId="0" borderId="0" xfId="0" applyNumberFormat="1" applyFont="1" applyAlignment="1">
      <alignment horizontal="right"/>
    </xf>
    <xf numFmtId="4" fontId="13" fillId="0" borderId="0" xfId="0" applyNumberFormat="1" applyFont="1" applyAlignment="1">
      <alignment/>
    </xf>
    <xf numFmtId="0" fontId="34" fillId="0" borderId="0" xfId="0" applyFont="1" applyAlignment="1">
      <alignment horizontal="center" vertical="top" wrapText="1"/>
    </xf>
    <xf numFmtId="49" fontId="13" fillId="0" borderId="0" xfId="0" applyNumberFormat="1" applyFont="1" applyAlignment="1">
      <alignment horizontal="justify" vertical="top" wrapText="1"/>
    </xf>
    <xf numFmtId="0" fontId="13" fillId="0" borderId="0" xfId="0" applyFont="1" applyAlignment="1">
      <alignment horizontal="center" vertical="top" wrapText="1"/>
    </xf>
    <xf numFmtId="3" fontId="13" fillId="0" borderId="0" xfId="0" applyNumberFormat="1" applyFont="1" applyAlignment="1">
      <alignment horizontal="right" vertical="top" wrapText="1"/>
    </xf>
    <xf numFmtId="165" fontId="13" fillId="0" borderId="0" xfId="0" applyNumberFormat="1" applyFont="1" applyAlignment="1">
      <alignment horizontal="right"/>
    </xf>
    <xf numFmtId="165" fontId="34" fillId="0" borderId="0" xfId="0" applyNumberFormat="1" applyFont="1" applyAlignment="1">
      <alignment horizontal="right" vertical="top" wrapText="1"/>
    </xf>
    <xf numFmtId="0" fontId="13" fillId="0" borderId="11" xfId="0" applyFont="1" applyBorder="1" applyAlignment="1">
      <alignment horizontal="center" vertical="top" wrapText="1"/>
    </xf>
    <xf numFmtId="49" fontId="13" fillId="0" borderId="11" xfId="0" applyNumberFormat="1" applyFont="1" applyBorder="1" applyAlignment="1">
      <alignment horizontal="justify" vertical="top" wrapText="1"/>
    </xf>
    <xf numFmtId="0" fontId="13" fillId="0" borderId="11" xfId="62" applyFont="1" applyBorder="1" applyAlignment="1">
      <alignment horizontal="center"/>
      <protection/>
    </xf>
    <xf numFmtId="2" fontId="13" fillId="0" borderId="11" xfId="42" applyNumberFormat="1" applyFont="1" applyBorder="1" applyAlignment="1">
      <alignment horizontal="right"/>
    </xf>
    <xf numFmtId="4" fontId="13" fillId="0" borderId="11" xfId="62" applyNumberFormat="1" applyFont="1" applyBorder="1" applyAlignment="1">
      <alignment horizontal="right"/>
      <protection/>
    </xf>
    <xf numFmtId="4" fontId="13" fillId="0" borderId="11" xfId="0" applyNumberFormat="1" applyFont="1" applyBorder="1" applyAlignment="1">
      <alignment/>
    </xf>
    <xf numFmtId="0" fontId="13" fillId="0" borderId="0" xfId="0" applyFont="1" applyAlignment="1">
      <alignment wrapText="1"/>
    </xf>
    <xf numFmtId="16" fontId="34" fillId="0" borderId="0" xfId="0" applyNumberFormat="1" applyFont="1" applyAlignment="1">
      <alignment horizontal="center" vertical="top"/>
    </xf>
    <xf numFmtId="2" fontId="13" fillId="0" borderId="0" xfId="0" applyNumberFormat="1" applyFont="1" applyAlignment="1">
      <alignment horizontal="justify" vertical="top"/>
    </xf>
    <xf numFmtId="2" fontId="13" fillId="0" borderId="0" xfId="42" applyNumberFormat="1" applyFont="1" applyAlignment="1">
      <alignment horizontal="right"/>
    </xf>
    <xf numFmtId="0" fontId="0" fillId="0" borderId="0" xfId="0" applyFont="1" applyAlignment="1">
      <alignment/>
    </xf>
    <xf numFmtId="0" fontId="13" fillId="0" borderId="0" xfId="0" applyFont="1" applyAlignment="1">
      <alignment horizontal="center" vertical="top"/>
    </xf>
    <xf numFmtId="0" fontId="13" fillId="0" borderId="0" xfId="0" applyFont="1" applyAlignment="1" quotePrefix="1">
      <alignment horizontal="justify" vertical="top" wrapText="1"/>
    </xf>
    <xf numFmtId="165" fontId="13" fillId="0" borderId="0" xfId="42" applyFont="1" applyAlignment="1">
      <alignment horizontal="center" vertical="top"/>
    </xf>
    <xf numFmtId="0" fontId="13" fillId="0" borderId="0" xfId="0" applyFont="1" applyAlignment="1">
      <alignment horizontal="justify" vertical="top" wrapText="1"/>
    </xf>
    <xf numFmtId="165" fontId="13" fillId="0" borderId="11" xfId="42" applyFont="1" applyBorder="1" applyAlignment="1">
      <alignment horizontal="center" vertical="top"/>
    </xf>
    <xf numFmtId="2" fontId="13" fillId="0" borderId="11" xfId="0" applyNumberFormat="1" applyFont="1" applyBorder="1" applyAlignment="1">
      <alignment horizontal="justify" vertical="top"/>
    </xf>
    <xf numFmtId="0" fontId="13" fillId="0" borderId="11" xfId="0" applyFont="1" applyBorder="1" applyAlignment="1">
      <alignment horizontal="center"/>
    </xf>
    <xf numFmtId="4" fontId="13" fillId="0" borderId="11" xfId="0" applyNumberFormat="1" applyFont="1" applyBorder="1" applyAlignment="1">
      <alignment horizontal="right"/>
    </xf>
    <xf numFmtId="170" fontId="4" fillId="0" borderId="0" xfId="0" applyNumberFormat="1" applyFont="1" applyFill="1" applyAlignment="1">
      <alignment/>
    </xf>
    <xf numFmtId="170" fontId="7" fillId="0" borderId="0" xfId="58" applyNumberFormat="1" applyFont="1" applyFill="1" applyBorder="1" applyAlignment="1">
      <alignment horizontal="right"/>
      <protection/>
    </xf>
    <xf numFmtId="170" fontId="3" fillId="0" borderId="13" xfId="58" applyNumberFormat="1" applyFont="1" applyFill="1" applyBorder="1" applyAlignment="1">
      <alignment horizontal="center" wrapText="1"/>
      <protection/>
    </xf>
    <xf numFmtId="170" fontId="4" fillId="0" borderId="0" xfId="58" applyNumberFormat="1" applyFont="1" applyFill="1" applyAlignment="1">
      <alignment horizontal="right"/>
      <protection/>
    </xf>
    <xf numFmtId="170" fontId="3" fillId="0" borderId="14" xfId="58" applyNumberFormat="1" applyFont="1" applyFill="1" applyBorder="1" applyAlignment="1">
      <alignment horizontal="right" vertical="top" wrapText="1"/>
      <protection/>
    </xf>
    <xf numFmtId="170" fontId="3" fillId="0" borderId="0" xfId="58" applyNumberFormat="1" applyFont="1" applyFill="1" applyBorder="1" applyAlignment="1">
      <alignment horizontal="right" vertical="top" wrapText="1"/>
      <protection/>
    </xf>
    <xf numFmtId="170" fontId="4" fillId="0" borderId="11" xfId="64" applyNumberFormat="1" applyFont="1" applyFill="1" applyBorder="1" applyAlignment="1">
      <alignment horizontal="right"/>
      <protection/>
    </xf>
    <xf numFmtId="170" fontId="4" fillId="0" borderId="0" xfId="64" applyNumberFormat="1" applyFont="1" applyFill="1" applyBorder="1">
      <alignment/>
      <protection/>
    </xf>
    <xf numFmtId="170" fontId="3" fillId="0" borderId="14" xfId="64" applyNumberFormat="1" applyFont="1" applyFill="1" applyBorder="1" applyAlignment="1">
      <alignment horizontal="right" vertical="top" wrapText="1"/>
      <protection/>
    </xf>
    <xf numFmtId="170" fontId="4" fillId="0" borderId="14" xfId="64" applyNumberFormat="1" applyFont="1" applyFill="1" applyBorder="1">
      <alignment/>
      <protection/>
    </xf>
    <xf numFmtId="170" fontId="4" fillId="0" borderId="11" xfId="64" applyNumberFormat="1" applyFont="1" applyFill="1" applyBorder="1">
      <alignment/>
      <protection/>
    </xf>
    <xf numFmtId="170" fontId="4" fillId="0" borderId="10" xfId="64" applyNumberFormat="1" applyFont="1" applyFill="1" applyBorder="1">
      <alignment/>
      <protection/>
    </xf>
    <xf numFmtId="170" fontId="4" fillId="0" borderId="0" xfId="64" applyNumberFormat="1" applyFont="1" applyFill="1">
      <alignment/>
      <protection/>
    </xf>
    <xf numFmtId="170" fontId="3" fillId="0" borderId="15" xfId="64" applyNumberFormat="1" applyFont="1" applyFill="1" applyBorder="1" applyAlignment="1">
      <alignment horizontal="right" vertical="top" wrapText="1"/>
      <protection/>
    </xf>
    <xf numFmtId="170" fontId="3" fillId="0" borderId="0" xfId="64" applyNumberFormat="1" applyFont="1" applyFill="1" applyBorder="1" applyAlignment="1">
      <alignment horizontal="right" vertical="top" wrapText="1"/>
      <protection/>
    </xf>
    <xf numFmtId="170" fontId="4" fillId="0" borderId="15" xfId="58" applyNumberFormat="1" applyFont="1" applyFill="1" applyBorder="1" applyAlignment="1">
      <alignment horizontal="right"/>
      <protection/>
    </xf>
    <xf numFmtId="170" fontId="4" fillId="0" borderId="0" xfId="58" applyNumberFormat="1" applyFont="1" applyFill="1" applyBorder="1" applyAlignment="1">
      <alignment horizontal="right"/>
      <protection/>
    </xf>
    <xf numFmtId="170" fontId="3" fillId="0" borderId="0" xfId="58" applyNumberFormat="1" applyFont="1" applyFill="1" applyBorder="1" applyAlignment="1">
      <alignment horizontal="right"/>
      <protection/>
    </xf>
    <xf numFmtId="170" fontId="7" fillId="0" borderId="12" xfId="58" applyNumberFormat="1" applyFont="1" applyFill="1" applyBorder="1" applyAlignment="1">
      <alignment horizontal="right"/>
      <protection/>
    </xf>
    <xf numFmtId="170" fontId="7" fillId="0" borderId="0" xfId="58" applyNumberFormat="1" applyFont="1" applyFill="1" applyAlignment="1">
      <alignment horizontal="right"/>
      <protection/>
    </xf>
    <xf numFmtId="170" fontId="3" fillId="0" borderId="0" xfId="63" applyNumberFormat="1" applyFont="1" applyFill="1" applyBorder="1" applyAlignment="1">
      <alignment horizontal="right"/>
      <protection/>
    </xf>
    <xf numFmtId="170" fontId="3" fillId="0" borderId="0" xfId="64" applyNumberFormat="1" applyFont="1" applyBorder="1" applyAlignment="1">
      <alignment horizontal="right"/>
      <protection/>
    </xf>
    <xf numFmtId="170" fontId="3" fillId="0" borderId="12" xfId="63" applyNumberFormat="1" applyFont="1" applyFill="1" applyBorder="1" applyAlignment="1">
      <alignment horizontal="right"/>
      <protection/>
    </xf>
    <xf numFmtId="0" fontId="13" fillId="0" borderId="0" xfId="57" applyFont="1">
      <alignment/>
      <protection/>
    </xf>
    <xf numFmtId="4" fontId="13" fillId="0" borderId="0" xfId="57" applyNumberFormat="1" applyFont="1">
      <alignment/>
      <protection/>
    </xf>
    <xf numFmtId="0" fontId="3" fillId="0" borderId="0" xfId="58" applyFont="1" applyAlignment="1">
      <alignment horizontal="center"/>
      <protection/>
    </xf>
    <xf numFmtId="0" fontId="4" fillId="0" borderId="0" xfId="58" applyFont="1">
      <alignment/>
      <protection/>
    </xf>
    <xf numFmtId="4" fontId="4" fillId="0" borderId="0" xfId="58" applyNumberFormat="1" applyFont="1">
      <alignment/>
      <protection/>
    </xf>
    <xf numFmtId="0" fontId="3" fillId="0" borderId="0" xfId="58" applyFont="1" applyAlignment="1">
      <alignment vertical="top"/>
      <protection/>
    </xf>
    <xf numFmtId="0" fontId="4" fillId="0" borderId="0" xfId="58" applyFont="1" applyAlignment="1">
      <alignment horizontal="center"/>
      <protection/>
    </xf>
    <xf numFmtId="4" fontId="3" fillId="0" borderId="0" xfId="58" applyNumberFormat="1" applyFont="1" applyAlignment="1">
      <alignment horizontal="center" vertical="center" wrapText="1"/>
      <protection/>
    </xf>
    <xf numFmtId="0" fontId="3" fillId="0" borderId="10" xfId="58" applyFont="1" applyBorder="1" applyAlignment="1">
      <alignment vertical="top"/>
      <protection/>
    </xf>
    <xf numFmtId="0" fontId="3" fillId="0" borderId="10" xfId="58" applyFont="1" applyBorder="1" applyAlignment="1">
      <alignment horizontal="center"/>
      <protection/>
    </xf>
    <xf numFmtId="0" fontId="4" fillId="0" borderId="10" xfId="58" applyFont="1" applyBorder="1" applyAlignment="1">
      <alignment horizontal="center"/>
      <protection/>
    </xf>
    <xf numFmtId="4" fontId="4" fillId="0" borderId="10" xfId="58" applyNumberFormat="1" applyFont="1" applyBorder="1" applyAlignment="1">
      <alignment horizontal="right"/>
      <protection/>
    </xf>
    <xf numFmtId="0" fontId="4" fillId="0" borderId="0" xfId="58" applyFont="1" applyAlignment="1">
      <alignment horizontal="justify"/>
      <protection/>
    </xf>
    <xf numFmtId="4" fontId="4" fillId="0" borderId="0" xfId="58" applyNumberFormat="1" applyFont="1" applyAlignment="1">
      <alignment horizontal="right"/>
      <protection/>
    </xf>
    <xf numFmtId="0" fontId="3" fillId="0" borderId="10" xfId="58" applyFont="1" applyBorder="1" applyAlignment="1">
      <alignment horizontal="justify"/>
      <protection/>
    </xf>
    <xf numFmtId="0" fontId="3" fillId="0" borderId="0" xfId="58" applyFont="1" applyAlignment="1">
      <alignment horizontal="justify"/>
      <protection/>
    </xf>
    <xf numFmtId="0" fontId="3" fillId="0" borderId="11" xfId="58" applyFont="1" applyBorder="1" applyAlignment="1">
      <alignment vertical="top"/>
      <protection/>
    </xf>
    <xf numFmtId="0" fontId="4" fillId="0" borderId="11" xfId="58" applyFont="1" applyBorder="1" applyAlignment="1">
      <alignment horizontal="center"/>
      <protection/>
    </xf>
    <xf numFmtId="4" fontId="4" fillId="0" borderId="11" xfId="58" applyNumberFormat="1" applyFont="1" applyBorder="1" applyAlignment="1">
      <alignment horizontal="right"/>
      <protection/>
    </xf>
    <xf numFmtId="49" fontId="14" fillId="0" borderId="0" xfId="58" applyNumberFormat="1" applyFont="1" applyAlignment="1">
      <alignment horizontal="left" vertical="top" wrapText="1"/>
      <protection/>
    </xf>
    <xf numFmtId="49" fontId="14" fillId="0" borderId="11" xfId="58" applyNumberFormat="1" applyFont="1" applyBorder="1" applyAlignment="1">
      <alignment horizontal="left" vertical="top" wrapText="1"/>
      <protection/>
    </xf>
    <xf numFmtId="4" fontId="3" fillId="0" borderId="10" xfId="58" applyNumberFormat="1" applyFont="1" applyBorder="1" applyAlignment="1">
      <alignment horizontal="right"/>
      <protection/>
    </xf>
    <xf numFmtId="4" fontId="3" fillId="0" borderId="0" xfId="58" applyNumberFormat="1" applyFont="1" applyAlignment="1">
      <alignment horizontal="right"/>
      <protection/>
    </xf>
    <xf numFmtId="0" fontId="3" fillId="0" borderId="12" xfId="58" applyFont="1" applyBorder="1">
      <alignment/>
      <protection/>
    </xf>
    <xf numFmtId="0" fontId="4" fillId="0" borderId="12" xfId="58" applyFont="1" applyBorder="1" applyAlignment="1">
      <alignment horizontal="center"/>
      <protection/>
    </xf>
    <xf numFmtId="4" fontId="4" fillId="0" borderId="12" xfId="58" applyNumberFormat="1" applyFont="1" applyBorder="1" applyAlignment="1">
      <alignment horizontal="right"/>
      <protection/>
    </xf>
    <xf numFmtId="4" fontId="3" fillId="0" borderId="12" xfId="58" applyNumberFormat="1" applyFont="1" applyBorder="1" applyAlignment="1">
      <alignment horizontal="right"/>
      <protection/>
    </xf>
    <xf numFmtId="0" fontId="3" fillId="0" borderId="0" xfId="58" applyFont="1">
      <alignment/>
      <protection/>
    </xf>
    <xf numFmtId="170" fontId="4" fillId="0" borderId="11" xfId="58" applyNumberFormat="1" applyFont="1" applyBorder="1" applyAlignment="1">
      <alignment horizontal="right"/>
      <protection/>
    </xf>
    <xf numFmtId="170" fontId="3" fillId="0" borderId="10" xfId="58" applyNumberFormat="1" applyFont="1" applyBorder="1" applyAlignment="1">
      <alignment horizontal="right"/>
      <protection/>
    </xf>
    <xf numFmtId="170" fontId="4" fillId="0" borderId="0" xfId="58" applyNumberFormat="1" applyFont="1" applyAlignment="1">
      <alignment horizontal="right"/>
      <protection/>
    </xf>
    <xf numFmtId="170" fontId="3" fillId="0" borderId="0" xfId="58" applyNumberFormat="1" applyFont="1" applyAlignment="1">
      <alignment horizontal="right"/>
      <protection/>
    </xf>
    <xf numFmtId="170" fontId="3" fillId="0" borderId="12" xfId="58" applyNumberFormat="1" applyFont="1" applyBorder="1" applyAlignment="1">
      <alignment horizontal="right"/>
      <protection/>
    </xf>
    <xf numFmtId="0" fontId="3" fillId="0" borderId="0" xfId="58" applyFont="1" applyBorder="1" applyAlignment="1">
      <alignment vertical="top"/>
      <protection/>
    </xf>
    <xf numFmtId="49" fontId="14" fillId="0" borderId="0" xfId="58" applyNumberFormat="1" applyFont="1" applyBorder="1" applyAlignment="1">
      <alignment horizontal="left" vertical="top" wrapText="1"/>
      <protection/>
    </xf>
    <xf numFmtId="0" fontId="4" fillId="0" borderId="0" xfId="58" applyFont="1" applyBorder="1" applyAlignment="1">
      <alignment horizontal="center"/>
      <protection/>
    </xf>
    <xf numFmtId="4" fontId="4" fillId="0" borderId="0" xfId="58" applyNumberFormat="1" applyFont="1" applyBorder="1" applyAlignment="1">
      <alignment horizontal="right"/>
      <protection/>
    </xf>
    <xf numFmtId="170" fontId="4" fillId="0" borderId="0" xfId="58" applyNumberFormat="1" applyFont="1" applyBorder="1" applyAlignment="1">
      <alignment horizontal="right"/>
      <protection/>
    </xf>
    <xf numFmtId="0" fontId="4" fillId="0" borderId="0" xfId="58" applyFont="1" applyBorder="1">
      <alignment/>
      <protection/>
    </xf>
    <xf numFmtId="4" fontId="4" fillId="0" borderId="0" xfId="58" applyNumberFormat="1" applyFont="1" applyBorder="1">
      <alignment/>
      <protection/>
    </xf>
    <xf numFmtId="0" fontId="54" fillId="0" borderId="0" xfId="0" applyFont="1" applyAlignment="1" applyProtection="1" quotePrefix="1">
      <alignment horizontal="justify" vertical="top" wrapText="1"/>
      <protection hidden="1"/>
    </xf>
    <xf numFmtId="49" fontId="54" fillId="0" borderId="0" xfId="0" applyNumberFormat="1" applyFont="1" applyAlignment="1" applyProtection="1" quotePrefix="1">
      <alignment horizontal="justify" vertical="top" wrapText="1"/>
      <protection hidden="1"/>
    </xf>
    <xf numFmtId="0" fontId="54" fillId="0" borderId="11" xfId="0" applyFont="1" applyBorder="1" applyAlignment="1" applyProtection="1">
      <alignment horizontal="justify" vertical="top" wrapText="1"/>
      <protection hidden="1"/>
    </xf>
    <xf numFmtId="0" fontId="15" fillId="0" borderId="11" xfId="0" applyFont="1" applyBorder="1" applyAlignment="1" applyProtection="1" quotePrefix="1">
      <alignment horizontal="justify" vertical="top" wrapText="1"/>
      <protection hidden="1"/>
    </xf>
    <xf numFmtId="0" fontId="54" fillId="0" borderId="10" xfId="0" applyFont="1" applyBorder="1" applyAlignment="1" applyProtection="1" quotePrefix="1">
      <alignment horizontal="justify" vertical="top" wrapText="1"/>
      <protection hidden="1"/>
    </xf>
    <xf numFmtId="0" fontId="3" fillId="0" borderId="19" xfId="0"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Alignment="1">
      <alignment horizontal="center"/>
    </xf>
    <xf numFmtId="0" fontId="4" fillId="0" borderId="0" xfId="64" applyFont="1" applyFill="1" applyAlignment="1">
      <alignment vertical="top" wrapText="1"/>
      <protection/>
    </xf>
    <xf numFmtId="4" fontId="4" fillId="0" borderId="0" xfId="64" applyNumberFormat="1" applyFont="1" applyFill="1" applyAlignment="1">
      <alignment vertical="top" wrapText="1"/>
      <protection/>
    </xf>
    <xf numFmtId="4" fontId="4" fillId="0" borderId="0" xfId="64" applyNumberFormat="1" applyFont="1" applyFill="1">
      <alignment/>
      <protection/>
    </xf>
    <xf numFmtId="170" fontId="4" fillId="0" borderId="0" xfId="64" applyNumberFormat="1" applyFont="1" applyFill="1" applyAlignment="1">
      <alignment horizontal="center"/>
      <protection/>
    </xf>
    <xf numFmtId="0" fontId="34" fillId="0" borderId="19" xfId="57" applyFont="1" applyBorder="1" applyAlignment="1">
      <alignment horizontal="center"/>
      <protection/>
    </xf>
    <xf numFmtId="0" fontId="34" fillId="0" borderId="11" xfId="57" applyFont="1" applyBorder="1" applyAlignment="1">
      <alignment horizontal="center"/>
      <protection/>
    </xf>
    <xf numFmtId="0" fontId="3" fillId="0" borderId="0" xfId="58" applyFont="1" applyAlignment="1">
      <alignment horizontal="center"/>
      <protection/>
    </xf>
    <xf numFmtId="0" fontId="8" fillId="0" borderId="14" xfId="63" applyFont="1" applyFill="1" applyBorder="1" applyAlignment="1">
      <alignment horizontal="center" wrapText="1"/>
      <protection/>
    </xf>
    <xf numFmtId="0" fontId="3" fillId="0" borderId="14" xfId="63" applyFont="1" applyFill="1" applyBorder="1" applyAlignment="1">
      <alignment horizont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_ka_kod" xfId="59"/>
    <cellStyle name="Normal_ka_kod 2" xfId="60"/>
    <cellStyle name="Normal_PR_TR4" xfId="61"/>
    <cellStyle name="Normal_Troskovnik" xfId="62"/>
    <cellStyle name="Normalno 2" xfId="63"/>
    <cellStyle name="Normalno 4"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67"/>
  <sheetViews>
    <sheetView view="pageBreakPreview" zoomScaleSheetLayoutView="100" zoomScalePageLayoutView="0" workbookViewId="0" topLeftCell="A43">
      <selection activeCell="B25" sqref="B25"/>
    </sheetView>
  </sheetViews>
  <sheetFormatPr defaultColWidth="9.140625" defaultRowHeight="12.75"/>
  <cols>
    <col min="1" max="1" width="7.57421875" style="4" bestFit="1" customWidth="1"/>
    <col min="2" max="2" width="71.28125" style="1" customWidth="1"/>
    <col min="3" max="3" width="6.8515625" style="5" customWidth="1"/>
    <col min="4" max="4" width="13.421875" style="12" customWidth="1"/>
    <col min="5" max="5" width="12.140625" style="12" customWidth="1"/>
    <col min="6" max="6" width="18.421875" style="12" customWidth="1"/>
    <col min="7" max="7" width="9.140625" style="1" customWidth="1"/>
    <col min="8" max="8" width="9.140625" style="2" customWidth="1"/>
    <col min="9" max="9" width="13.140625" style="2" customWidth="1"/>
    <col min="10" max="10" width="17.28125" style="2" customWidth="1"/>
    <col min="11" max="11" width="10.140625" style="2" bestFit="1" customWidth="1"/>
    <col min="12" max="12" width="9.140625" style="2" customWidth="1"/>
    <col min="13" max="13" width="11.421875" style="1" bestFit="1" customWidth="1"/>
    <col min="14" max="16384" width="9.140625" style="1" customWidth="1"/>
  </cols>
  <sheetData>
    <row r="2" spans="1:6" ht="15" customHeight="1">
      <c r="A2" s="324" t="s">
        <v>117</v>
      </c>
      <c r="B2" s="324"/>
      <c r="C2" s="324"/>
      <c r="D2" s="324"/>
      <c r="E2" s="324"/>
      <c r="F2" s="324"/>
    </row>
    <row r="3" spans="1:6" ht="15" customHeight="1">
      <c r="A3" s="325" t="s">
        <v>60</v>
      </c>
      <c r="B3" s="325"/>
      <c r="C3" s="325"/>
      <c r="D3" s="325"/>
      <c r="E3" s="325"/>
      <c r="F3" s="325"/>
    </row>
    <row r="4" spans="1:6" ht="12">
      <c r="A4" s="326"/>
      <c r="B4" s="326"/>
      <c r="C4" s="326"/>
      <c r="D4" s="326"/>
      <c r="E4" s="326"/>
      <c r="F4" s="326"/>
    </row>
    <row r="5" spans="4:6" ht="26.25" customHeight="1">
      <c r="D5" s="6" t="s">
        <v>9</v>
      </c>
      <c r="E5" s="6" t="s">
        <v>10</v>
      </c>
      <c r="F5" s="6" t="s">
        <v>11</v>
      </c>
    </row>
    <row r="6" spans="1:6" ht="12">
      <c r="A6" s="7"/>
      <c r="B6" s="8" t="s">
        <v>4</v>
      </c>
      <c r="C6" s="9"/>
      <c r="D6" s="10"/>
      <c r="E6" s="10"/>
      <c r="F6" s="10"/>
    </row>
    <row r="7" ht="71.25" customHeight="1">
      <c r="B7" s="11" t="s">
        <v>17</v>
      </c>
    </row>
    <row r="10" spans="1:6" ht="15" customHeight="1">
      <c r="A10" s="7"/>
      <c r="B10" s="13" t="s">
        <v>56</v>
      </c>
      <c r="C10" s="9"/>
      <c r="D10" s="10"/>
      <c r="E10" s="10"/>
      <c r="F10" s="10"/>
    </row>
    <row r="11" spans="1:6" ht="12">
      <c r="A11" s="19"/>
      <c r="B11" s="20"/>
      <c r="C11" s="21"/>
      <c r="D11" s="22"/>
      <c r="E11" s="22"/>
      <c r="F11" s="22"/>
    </row>
    <row r="12" spans="1:2" ht="72">
      <c r="A12" s="4" t="s">
        <v>6</v>
      </c>
      <c r="B12" s="160" t="s">
        <v>81</v>
      </c>
    </row>
    <row r="13" spans="1:6" ht="12">
      <c r="A13" s="15"/>
      <c r="B13" s="161"/>
      <c r="C13" s="16" t="s">
        <v>25</v>
      </c>
      <c r="D13" s="17">
        <v>170</v>
      </c>
      <c r="E13" s="17"/>
      <c r="F13" s="17">
        <f>D13*E13</f>
        <v>0</v>
      </c>
    </row>
    <row r="14" ht="12">
      <c r="B14" s="160"/>
    </row>
    <row r="15" spans="1:2" ht="12">
      <c r="A15" s="4" t="s">
        <v>7</v>
      </c>
      <c r="B15" s="11" t="s">
        <v>69</v>
      </c>
    </row>
    <row r="16" spans="1:2" ht="12">
      <c r="A16" s="4" t="s">
        <v>8</v>
      </c>
      <c r="B16" s="11" t="s">
        <v>70</v>
      </c>
    </row>
    <row r="17" ht="40.5" customHeight="1">
      <c r="B17" s="11" t="s">
        <v>71</v>
      </c>
    </row>
    <row r="18" ht="27.75" customHeight="1">
      <c r="B18" s="11" t="s">
        <v>72</v>
      </c>
    </row>
    <row r="19" ht="36">
      <c r="B19" s="11" t="s">
        <v>121</v>
      </c>
    </row>
    <row r="20" ht="13.5">
      <c r="B20" s="11" t="s">
        <v>73</v>
      </c>
    </row>
    <row r="21" spans="1:6" ht="13.5">
      <c r="A21" s="15"/>
      <c r="B21" s="162"/>
      <c r="C21" s="16" t="s">
        <v>14</v>
      </c>
      <c r="D21" s="17">
        <v>35</v>
      </c>
      <c r="E21" s="17"/>
      <c r="F21" s="17">
        <f>D21*E21</f>
        <v>0</v>
      </c>
    </row>
    <row r="23" spans="1:2" ht="12">
      <c r="A23" s="4" t="s">
        <v>74</v>
      </c>
      <c r="B23" s="11" t="s">
        <v>75</v>
      </c>
    </row>
    <row r="24" ht="27.75" customHeight="1">
      <c r="B24" s="11" t="s">
        <v>122</v>
      </c>
    </row>
    <row r="25" ht="24">
      <c r="B25" s="11" t="s">
        <v>76</v>
      </c>
    </row>
    <row r="26" ht="24">
      <c r="B26" s="11" t="s">
        <v>77</v>
      </c>
    </row>
    <row r="27" ht="12">
      <c r="B27" s="11" t="s">
        <v>78</v>
      </c>
    </row>
    <row r="28" spans="1:2" ht="12">
      <c r="A28" s="4" t="s">
        <v>79</v>
      </c>
      <c r="B28" s="11" t="s">
        <v>80</v>
      </c>
    </row>
    <row r="29" spans="1:6" ht="12">
      <c r="A29" s="15"/>
      <c r="B29" s="162"/>
      <c r="C29" s="16" t="s">
        <v>5</v>
      </c>
      <c r="D29" s="17">
        <v>3</v>
      </c>
      <c r="E29" s="17"/>
      <c r="F29" s="17">
        <f>D29*E29</f>
        <v>0</v>
      </c>
    </row>
    <row r="30" spans="1:6" ht="12">
      <c r="A30" s="163"/>
      <c r="B30" s="164"/>
      <c r="C30" s="165"/>
      <c r="D30" s="166"/>
      <c r="E30" s="166"/>
      <c r="F30" s="166"/>
    </row>
    <row r="31" spans="1:6" ht="108">
      <c r="A31" s="15" t="s">
        <v>12</v>
      </c>
      <c r="B31" s="225" t="s">
        <v>89</v>
      </c>
      <c r="C31" s="16" t="s">
        <v>25</v>
      </c>
      <c r="D31" s="17">
        <v>305</v>
      </c>
      <c r="E31" s="17"/>
      <c r="F31" s="17">
        <f>D31*E31</f>
        <v>0</v>
      </c>
    </row>
    <row r="32" spans="1:6" ht="12">
      <c r="A32" s="19"/>
      <c r="B32" s="158"/>
      <c r="C32" s="21"/>
      <c r="D32" s="22"/>
      <c r="E32" s="22"/>
      <c r="F32" s="22"/>
    </row>
    <row r="33" spans="1:6" ht="36">
      <c r="A33" s="15" t="s">
        <v>13</v>
      </c>
      <c r="B33" s="32" t="s">
        <v>87</v>
      </c>
      <c r="C33" s="16" t="s">
        <v>15</v>
      </c>
      <c r="D33" s="17">
        <v>59</v>
      </c>
      <c r="E33" s="17"/>
      <c r="F33" s="17">
        <f>D33*E33</f>
        <v>0</v>
      </c>
    </row>
    <row r="34" spans="1:6" ht="12">
      <c r="A34" s="19"/>
      <c r="B34" s="20"/>
      <c r="C34" s="21"/>
      <c r="D34" s="22"/>
      <c r="E34" s="22"/>
      <c r="F34" s="22"/>
    </row>
    <row r="35" spans="1:7" s="177" customFormat="1" ht="36">
      <c r="A35" s="33" t="s">
        <v>31</v>
      </c>
      <c r="B35" s="159" t="s">
        <v>62</v>
      </c>
      <c r="C35" s="34"/>
      <c r="D35" s="35"/>
      <c r="E35" s="35"/>
      <c r="F35" s="35"/>
      <c r="G35" s="35"/>
    </row>
    <row r="36" spans="1:7" s="177" customFormat="1" ht="12.75">
      <c r="A36" s="33"/>
      <c r="B36" s="11" t="s">
        <v>63</v>
      </c>
      <c r="C36" s="34"/>
      <c r="D36" s="35"/>
      <c r="E36" s="35"/>
      <c r="F36" s="35"/>
      <c r="G36" s="35"/>
    </row>
    <row r="37" spans="1:7" s="177" customFormat="1" ht="12.75">
      <c r="A37" s="33"/>
      <c r="B37" s="11" t="s">
        <v>66</v>
      </c>
      <c r="C37" s="34"/>
      <c r="D37" s="35"/>
      <c r="E37" s="35"/>
      <c r="F37" s="35"/>
      <c r="G37" s="35"/>
    </row>
    <row r="38" spans="1:7" s="177" customFormat="1" ht="36">
      <c r="A38" s="33"/>
      <c r="B38" s="11" t="s">
        <v>29</v>
      </c>
      <c r="C38" s="34"/>
      <c r="D38" s="35"/>
      <c r="E38" s="35"/>
      <c r="F38" s="35"/>
      <c r="G38" s="35"/>
    </row>
    <row r="39" spans="1:7" s="177" customFormat="1" ht="60">
      <c r="A39" s="33"/>
      <c r="B39" s="11" t="s">
        <v>24</v>
      </c>
      <c r="C39" s="34"/>
      <c r="D39" s="35"/>
      <c r="E39" s="35"/>
      <c r="F39" s="35"/>
      <c r="G39" s="35"/>
    </row>
    <row r="40" spans="1:7" s="177" customFormat="1" ht="36">
      <c r="A40" s="33"/>
      <c r="B40" s="11" t="s">
        <v>65</v>
      </c>
      <c r="C40" s="34"/>
      <c r="D40" s="35"/>
      <c r="E40" s="35"/>
      <c r="F40" s="35"/>
      <c r="G40" s="35"/>
    </row>
    <row r="41" spans="1:7" s="177" customFormat="1" ht="12.75">
      <c r="A41" s="33"/>
      <c r="B41" s="11" t="s">
        <v>30</v>
      </c>
      <c r="C41" s="34"/>
      <c r="D41" s="35"/>
      <c r="E41" s="35"/>
      <c r="F41" s="35"/>
      <c r="G41" s="35"/>
    </row>
    <row r="42" spans="1:7" s="177" customFormat="1" ht="13.5">
      <c r="A42" s="38"/>
      <c r="B42" s="32" t="s">
        <v>84</v>
      </c>
      <c r="C42" s="178" t="s">
        <v>15</v>
      </c>
      <c r="D42" s="40">
        <v>45</v>
      </c>
      <c r="E42" s="17"/>
      <c r="F42" s="17">
        <f>D42*E42</f>
        <v>0</v>
      </c>
      <c r="G42" s="22"/>
    </row>
    <row r="43" spans="1:7" s="177" customFormat="1" ht="15.75" customHeight="1">
      <c r="A43" s="36"/>
      <c r="B43" s="39"/>
      <c r="C43" s="37"/>
      <c r="D43" s="168"/>
      <c r="E43" s="22"/>
      <c r="F43" s="22"/>
      <c r="G43" s="22"/>
    </row>
    <row r="44" spans="1:6" s="173" customFormat="1" ht="49.5">
      <c r="A44" s="169" t="s">
        <v>32</v>
      </c>
      <c r="B44" s="179" t="s">
        <v>85</v>
      </c>
      <c r="C44" s="170"/>
      <c r="D44" s="171"/>
      <c r="E44" s="172"/>
      <c r="F44" s="2"/>
    </row>
    <row r="45" spans="1:6" s="173" customFormat="1" ht="13.5">
      <c r="A45" s="174"/>
      <c r="B45" s="180" t="s">
        <v>86</v>
      </c>
      <c r="C45" s="175" t="s">
        <v>83</v>
      </c>
      <c r="D45" s="17">
        <v>315</v>
      </c>
      <c r="E45" s="17"/>
      <c r="F45" s="176">
        <f>D45*E45</f>
        <v>0</v>
      </c>
    </row>
    <row r="47" spans="1:6" s="227" customFormat="1" ht="30">
      <c r="A47" s="231" t="s">
        <v>12</v>
      </c>
      <c r="B47" s="232" t="s">
        <v>90</v>
      </c>
      <c r="C47" s="233"/>
      <c r="D47" s="234"/>
      <c r="E47" s="235"/>
      <c r="F47" s="236"/>
    </row>
    <row r="48" spans="1:6" s="227" customFormat="1" ht="60">
      <c r="A48" s="237"/>
      <c r="B48" s="238" t="s">
        <v>91</v>
      </c>
      <c r="C48" s="239" t="s">
        <v>92</v>
      </c>
      <c r="D48" s="240">
        <v>11</v>
      </c>
      <c r="E48" s="241"/>
      <c r="F48" s="242">
        <f>D48*E48</f>
        <v>0</v>
      </c>
    </row>
    <row r="49" spans="1:12" s="227" customFormat="1" ht="15">
      <c r="A49" s="226"/>
      <c r="B49" s="243"/>
      <c r="C49" s="228"/>
      <c r="D49" s="229"/>
      <c r="E49" s="229"/>
      <c r="F49" s="229"/>
      <c r="H49" s="230"/>
      <c r="I49" s="230"/>
      <c r="J49" s="230"/>
      <c r="K49" s="230"/>
      <c r="L49" s="230"/>
    </row>
    <row r="50" spans="1:6" s="247" customFormat="1" ht="45">
      <c r="A50" s="244" t="s">
        <v>13</v>
      </c>
      <c r="B50" s="245" t="s">
        <v>93</v>
      </c>
      <c r="C50" s="228"/>
      <c r="D50" s="246"/>
      <c r="E50" s="229"/>
      <c r="F50" s="230"/>
    </row>
    <row r="51" spans="1:6" s="247" customFormat="1" ht="30">
      <c r="A51" s="248"/>
      <c r="B51" s="249" t="s">
        <v>94</v>
      </c>
      <c r="C51" s="228"/>
      <c r="D51" s="246"/>
      <c r="E51" s="229"/>
      <c r="F51" s="230"/>
    </row>
    <row r="52" spans="1:6" s="247" customFormat="1" ht="15" customHeight="1">
      <c r="A52" s="250"/>
      <c r="B52" s="251" t="s">
        <v>95</v>
      </c>
      <c r="C52" s="228"/>
      <c r="D52" s="246"/>
      <c r="E52" s="229"/>
      <c r="F52" s="230"/>
    </row>
    <row r="53" spans="1:6" s="247" customFormat="1" ht="15" customHeight="1">
      <c r="A53" s="252"/>
      <c r="B53" s="253" t="s">
        <v>96</v>
      </c>
      <c r="C53" s="254" t="s">
        <v>92</v>
      </c>
      <c r="D53" s="240">
        <v>35</v>
      </c>
      <c r="E53" s="255"/>
      <c r="F53" s="242">
        <f>D53*E53</f>
        <v>0</v>
      </c>
    </row>
    <row r="54" ht="12">
      <c r="B54" s="167"/>
    </row>
    <row r="55" spans="1:6" ht="15" customHeight="1">
      <c r="A55" s="7"/>
      <c r="B55" s="13" t="s">
        <v>57</v>
      </c>
      <c r="C55" s="8"/>
      <c r="D55" s="18"/>
      <c r="E55" s="18"/>
      <c r="F55" s="18">
        <f>SUM(F13:F53)</f>
        <v>0</v>
      </c>
    </row>
    <row r="57" ht="12">
      <c r="B57" s="14" t="s">
        <v>3</v>
      </c>
    </row>
    <row r="60" ht="12">
      <c r="B60" s="14"/>
    </row>
    <row r="61" spans="2:7" ht="12">
      <c r="B61" s="14"/>
      <c r="C61" s="3"/>
      <c r="D61" s="23"/>
      <c r="E61" s="23"/>
      <c r="F61" s="23"/>
      <c r="G61" s="24"/>
    </row>
    <row r="62" spans="2:7" ht="12">
      <c r="B62" s="14" t="s">
        <v>58</v>
      </c>
      <c r="C62" s="3"/>
      <c r="D62" s="23"/>
      <c r="E62" s="23"/>
      <c r="F62" s="23">
        <f>F55</f>
        <v>0</v>
      </c>
      <c r="G62" s="24"/>
    </row>
    <row r="63" spans="1:6" ht="27.75" customHeight="1">
      <c r="A63" s="19"/>
      <c r="B63" s="25" t="s">
        <v>2</v>
      </c>
      <c r="C63" s="26"/>
      <c r="D63" s="27"/>
      <c r="E63" s="27"/>
      <c r="F63" s="27">
        <f>SUM(F62:F62)</f>
        <v>0</v>
      </c>
    </row>
    <row r="64" spans="2:6" ht="12.75" thickBot="1">
      <c r="B64" s="28" t="s">
        <v>16</v>
      </c>
      <c r="C64" s="29"/>
      <c r="D64" s="30"/>
      <c r="E64" s="31"/>
      <c r="F64" s="31">
        <f>F65-F63</f>
        <v>0</v>
      </c>
    </row>
    <row r="65" spans="2:6" ht="12">
      <c r="B65" s="24" t="s">
        <v>1</v>
      </c>
      <c r="E65" s="23"/>
      <c r="F65" s="23">
        <f>F63*1.25</f>
        <v>0</v>
      </c>
    </row>
    <row r="66" ht="12">
      <c r="G66" s="11"/>
    </row>
    <row r="67" ht="12">
      <c r="B67" s="11"/>
    </row>
  </sheetData>
  <sheetProtection/>
  <mergeCells count="3">
    <mergeCell ref="A2:F2"/>
    <mergeCell ref="A3:F3"/>
    <mergeCell ref="A4:F4"/>
  </mergeCells>
  <printOptions/>
  <pageMargins left="0.5118110236220472" right="0.6692913385826772" top="1.1023622047244095" bottom="0.984251968503937" header="0.5118110236220472" footer="0.5118110236220472"/>
  <pageSetup horizontalDpi="600" verticalDpi="600" orientation="portrait" paperSize="9" scale="63" r:id="rId1"/>
  <rowBreaks count="2" manualBreakCount="2">
    <brk id="46" max="5" man="1"/>
    <brk id="56" max="5" man="1"/>
  </rowBreaks>
</worksheet>
</file>

<file path=xl/worksheets/sheet2.xml><?xml version="1.0" encoding="utf-8"?>
<worksheet xmlns="http://schemas.openxmlformats.org/spreadsheetml/2006/main" xmlns:r="http://schemas.openxmlformats.org/officeDocument/2006/relationships">
  <dimension ref="A2:P60"/>
  <sheetViews>
    <sheetView view="pageBreakPreview" zoomScaleSheetLayoutView="100" workbookViewId="0" topLeftCell="A20">
      <selection activeCell="C46" sqref="C46"/>
    </sheetView>
  </sheetViews>
  <sheetFormatPr defaultColWidth="9.140625" defaultRowHeight="12.75"/>
  <cols>
    <col min="1" max="1" width="4.421875" style="41" customWidth="1"/>
    <col min="2" max="2" width="8.57421875" style="42" bestFit="1" customWidth="1"/>
    <col min="3" max="3" width="46.57421875" style="41" customWidth="1"/>
    <col min="4" max="4" width="10.57421875" style="43" customWidth="1"/>
    <col min="5" max="5" width="13.7109375" style="44" customWidth="1"/>
    <col min="6" max="6" width="12.28125" style="44" customWidth="1"/>
    <col min="7" max="7" width="15.00390625" style="275" customWidth="1"/>
    <col min="8" max="16384" width="9.140625" style="41" customWidth="1"/>
  </cols>
  <sheetData>
    <row r="2" spans="1:12" s="1" customFormat="1" ht="12">
      <c r="A2" s="4"/>
      <c r="C2" s="5"/>
      <c r="D2" s="12"/>
      <c r="E2" s="12"/>
      <c r="F2" s="12"/>
      <c r="G2" s="256"/>
      <c r="H2" s="2"/>
      <c r="I2" s="2"/>
      <c r="J2" s="2"/>
      <c r="K2" s="2"/>
      <c r="L2" s="2"/>
    </row>
    <row r="3" spans="1:12" s="1" customFormat="1" ht="15" customHeight="1">
      <c r="A3" s="324" t="s">
        <v>118</v>
      </c>
      <c r="B3" s="324"/>
      <c r="C3" s="324"/>
      <c r="D3" s="324"/>
      <c r="E3" s="324"/>
      <c r="F3" s="324"/>
      <c r="G3" s="324"/>
      <c r="H3" s="2"/>
      <c r="I3" s="2"/>
      <c r="J3" s="2"/>
      <c r="K3" s="2"/>
      <c r="L3" s="2"/>
    </row>
    <row r="4" spans="1:12" s="1" customFormat="1" ht="15" customHeight="1">
      <c r="A4" s="325" t="s">
        <v>61</v>
      </c>
      <c r="B4" s="325"/>
      <c r="C4" s="325"/>
      <c r="D4" s="325"/>
      <c r="E4" s="325"/>
      <c r="F4" s="325"/>
      <c r="G4" s="325"/>
      <c r="H4" s="2"/>
      <c r="I4" s="2"/>
      <c r="J4" s="2"/>
      <c r="K4" s="2"/>
      <c r="L4" s="2"/>
    </row>
    <row r="5" spans="2:7" s="45" customFormat="1" ht="15.75" thickBot="1">
      <c r="B5" s="46"/>
      <c r="C5" s="46"/>
      <c r="D5" s="46"/>
      <c r="E5" s="47"/>
      <c r="F5" s="47"/>
      <c r="G5" s="257"/>
    </row>
    <row r="6" spans="1:7" s="45" customFormat="1" ht="32.25" customHeight="1" thickBot="1">
      <c r="A6" s="48"/>
      <c r="B6" s="49" t="s">
        <v>18</v>
      </c>
      <c r="C6" s="49" t="s">
        <v>19</v>
      </c>
      <c r="D6" s="49" t="s">
        <v>20</v>
      </c>
      <c r="E6" s="50" t="s">
        <v>21</v>
      </c>
      <c r="F6" s="50" t="s">
        <v>22</v>
      </c>
      <c r="G6" s="258" t="s">
        <v>23</v>
      </c>
    </row>
    <row r="7" spans="2:7" ht="12.75" hidden="1">
      <c r="B7" s="51"/>
      <c r="C7" s="52"/>
      <c r="D7" s="53"/>
      <c r="E7" s="54"/>
      <c r="F7" s="54"/>
      <c r="G7" s="259"/>
    </row>
    <row r="8" spans="1:16" s="58" customFormat="1" ht="12.75" thickBot="1">
      <c r="A8" s="64"/>
      <c r="B8" s="65"/>
      <c r="C8" s="65" t="s">
        <v>68</v>
      </c>
      <c r="D8" s="66"/>
      <c r="E8" s="67"/>
      <c r="F8" s="68"/>
      <c r="G8" s="260"/>
      <c r="J8" s="60"/>
      <c r="K8" s="60"/>
      <c r="M8" s="61"/>
      <c r="N8" s="61"/>
      <c r="O8" s="62"/>
      <c r="P8" s="62"/>
    </row>
    <row r="9" spans="1:12" s="1" customFormat="1" ht="108">
      <c r="A9" s="4"/>
      <c r="C9" s="11" t="s">
        <v>17</v>
      </c>
      <c r="D9" s="12"/>
      <c r="E9" s="12"/>
      <c r="F9" s="12"/>
      <c r="G9" s="256"/>
      <c r="H9" s="2"/>
      <c r="I9" s="2"/>
      <c r="J9" s="2"/>
      <c r="K9" s="2"/>
      <c r="L9" s="2"/>
    </row>
    <row r="10" spans="2:16" s="69" customFormat="1" ht="12.75" thickBot="1">
      <c r="B10" s="72"/>
      <c r="C10" s="73"/>
      <c r="D10" s="74"/>
      <c r="E10" s="75"/>
      <c r="F10" s="76"/>
      <c r="G10" s="261"/>
      <c r="J10" s="70"/>
      <c r="K10" s="70"/>
      <c r="M10" s="70"/>
      <c r="N10" s="70"/>
      <c r="O10" s="71"/>
      <c r="P10" s="71"/>
    </row>
    <row r="11" spans="1:16" s="58" customFormat="1" ht="24.75" thickBot="1">
      <c r="A11" s="64"/>
      <c r="B11" s="65"/>
      <c r="C11" s="77" t="s">
        <v>108</v>
      </c>
      <c r="D11" s="66"/>
      <c r="E11" s="67"/>
      <c r="F11" s="68"/>
      <c r="G11" s="260"/>
      <c r="J11" s="60"/>
      <c r="K11" s="60"/>
      <c r="M11" s="61"/>
      <c r="N11" s="61"/>
      <c r="O11" s="62"/>
      <c r="P11" s="62"/>
    </row>
    <row r="12" spans="1:16" s="58" customFormat="1" ht="12">
      <c r="A12" s="69"/>
      <c r="B12" s="72"/>
      <c r="C12" s="73"/>
      <c r="D12" s="74"/>
      <c r="E12" s="75"/>
      <c r="F12" s="76"/>
      <c r="G12" s="261"/>
      <c r="J12" s="60"/>
      <c r="K12" s="60"/>
      <c r="M12" s="61"/>
      <c r="N12" s="61"/>
      <c r="O12" s="62"/>
      <c r="P12" s="62"/>
    </row>
    <row r="13" spans="1:16" s="58" customFormat="1" ht="84">
      <c r="A13" s="69"/>
      <c r="B13" s="181" t="s">
        <v>6</v>
      </c>
      <c r="C13" s="182" t="s">
        <v>64</v>
      </c>
      <c r="D13" s="183" t="s">
        <v>33</v>
      </c>
      <c r="E13" s="184">
        <v>170</v>
      </c>
      <c r="F13" s="185"/>
      <c r="G13" s="262">
        <f>E13*F13</f>
        <v>0</v>
      </c>
      <c r="J13" s="60"/>
      <c r="K13" s="60"/>
      <c r="M13" s="61"/>
      <c r="N13" s="61"/>
      <c r="O13" s="62"/>
      <c r="P13" s="62"/>
    </row>
    <row r="14" spans="1:16" s="58" customFormat="1" ht="12">
      <c r="A14" s="69"/>
      <c r="B14" s="187"/>
      <c r="C14" s="188"/>
      <c r="D14" s="189"/>
      <c r="E14" s="190"/>
      <c r="F14" s="191"/>
      <c r="G14" s="263"/>
      <c r="J14" s="63"/>
      <c r="K14" s="63"/>
      <c r="M14" s="63"/>
      <c r="N14" s="63"/>
      <c r="O14" s="62"/>
      <c r="P14" s="62"/>
    </row>
    <row r="15" spans="1:16" s="58" customFormat="1" ht="108">
      <c r="A15" s="69"/>
      <c r="B15" s="181" t="s">
        <v>7</v>
      </c>
      <c r="C15" s="182" t="s">
        <v>34</v>
      </c>
      <c r="D15" s="183" t="s">
        <v>33</v>
      </c>
      <c r="E15" s="184">
        <v>170</v>
      </c>
      <c r="F15" s="185"/>
      <c r="G15" s="262">
        <f>E15*F15</f>
        <v>0</v>
      </c>
      <c r="J15" s="63"/>
      <c r="K15" s="63"/>
      <c r="M15" s="63"/>
      <c r="N15" s="63"/>
      <c r="O15" s="62"/>
      <c r="P15" s="62"/>
    </row>
    <row r="16" spans="1:16" s="58" customFormat="1" ht="12">
      <c r="A16" s="69"/>
      <c r="B16" s="187"/>
      <c r="C16" s="188"/>
      <c r="D16" s="189"/>
      <c r="E16" s="190"/>
      <c r="F16" s="191"/>
      <c r="G16" s="263"/>
      <c r="H16" s="60"/>
      <c r="J16" s="61"/>
      <c r="K16" s="61"/>
      <c r="M16" s="61"/>
      <c r="N16" s="61"/>
      <c r="O16" s="62"/>
      <c r="P16" s="62"/>
    </row>
    <row r="17" spans="1:16" s="58" customFormat="1" ht="96">
      <c r="A17" s="69"/>
      <c r="B17" s="181" t="s">
        <v>12</v>
      </c>
      <c r="C17" s="192" t="s">
        <v>35</v>
      </c>
      <c r="D17" s="183" t="s">
        <v>33</v>
      </c>
      <c r="E17" s="184">
        <v>170</v>
      </c>
      <c r="F17" s="185"/>
      <c r="G17" s="262">
        <f>E17*F17</f>
        <v>0</v>
      </c>
      <c r="H17" s="63"/>
      <c r="I17" s="60"/>
      <c r="J17" s="61"/>
      <c r="K17" s="61"/>
      <c r="L17" s="61"/>
      <c r="M17" s="61"/>
      <c r="N17" s="61"/>
      <c r="O17" s="61"/>
      <c r="P17" s="59"/>
    </row>
    <row r="18" spans="1:16" s="58" customFormat="1" ht="15" customHeight="1">
      <c r="A18" s="69"/>
      <c r="B18" s="187"/>
      <c r="C18" s="188"/>
      <c r="D18" s="189"/>
      <c r="E18" s="190"/>
      <c r="F18" s="191"/>
      <c r="G18" s="263"/>
      <c r="H18" s="60"/>
      <c r="I18" s="63"/>
      <c r="J18" s="61"/>
      <c r="K18" s="61"/>
      <c r="L18" s="61"/>
      <c r="M18" s="61"/>
      <c r="N18" s="61"/>
      <c r="O18" s="61"/>
      <c r="P18" s="59"/>
    </row>
    <row r="19" spans="1:16" s="58" customFormat="1" ht="72">
      <c r="A19" s="69"/>
      <c r="B19" s="181" t="s">
        <v>13</v>
      </c>
      <c r="C19" s="182" t="s">
        <v>67</v>
      </c>
      <c r="D19" s="183" t="s">
        <v>33</v>
      </c>
      <c r="E19" s="184">
        <v>170</v>
      </c>
      <c r="F19" s="185"/>
      <c r="G19" s="262">
        <f>E19*F19</f>
        <v>0</v>
      </c>
      <c r="H19" s="63"/>
      <c r="I19" s="61"/>
      <c r="J19" s="61"/>
      <c r="K19" s="61"/>
      <c r="L19" s="61"/>
      <c r="M19" s="61"/>
      <c r="N19" s="61"/>
      <c r="O19" s="62"/>
      <c r="P19" s="62"/>
    </row>
    <row r="20" spans="1:16" s="58" customFormat="1" ht="12">
      <c r="A20" s="69"/>
      <c r="B20" s="193"/>
      <c r="C20" s="188"/>
      <c r="D20" s="189"/>
      <c r="E20" s="190"/>
      <c r="F20" s="191"/>
      <c r="G20" s="263"/>
      <c r="H20" s="61"/>
      <c r="I20" s="61"/>
      <c r="J20" s="61"/>
      <c r="K20" s="61"/>
      <c r="L20" s="61"/>
      <c r="M20" s="61"/>
      <c r="N20" s="61"/>
      <c r="O20" s="61"/>
      <c r="P20" s="61"/>
    </row>
    <row r="21" spans="1:16" s="58" customFormat="1" ht="12">
      <c r="A21" s="69"/>
      <c r="B21" s="181" t="s">
        <v>31</v>
      </c>
      <c r="C21" s="182" t="s">
        <v>36</v>
      </c>
      <c r="D21" s="183" t="s">
        <v>5</v>
      </c>
      <c r="E21" s="184">
        <v>6</v>
      </c>
      <c r="F21" s="185"/>
      <c r="G21" s="262">
        <f>E21*F21</f>
        <v>0</v>
      </c>
      <c r="H21" s="61"/>
      <c r="I21" s="61"/>
      <c r="J21" s="61"/>
      <c r="K21" s="61"/>
      <c r="L21" s="61"/>
      <c r="M21" s="61"/>
      <c r="N21" s="61"/>
      <c r="O21" s="61"/>
      <c r="P21" s="61"/>
    </row>
    <row r="22" spans="1:7" s="58" customFormat="1" ht="12.75" thickBot="1">
      <c r="A22" s="69"/>
      <c r="B22" s="193"/>
      <c r="C22" s="188"/>
      <c r="D22" s="69"/>
      <c r="E22" s="191"/>
      <c r="F22" s="191"/>
      <c r="G22" s="263"/>
    </row>
    <row r="23" spans="1:7" s="58" customFormat="1" ht="24.75" thickBot="1">
      <c r="A23" s="64"/>
      <c r="B23" s="78"/>
      <c r="C23" s="79" t="s">
        <v>37</v>
      </c>
      <c r="D23" s="80"/>
      <c r="E23" s="81"/>
      <c r="F23" s="82"/>
      <c r="G23" s="264">
        <f>SUM(G13:G21)</f>
        <v>0</v>
      </c>
    </row>
    <row r="24" spans="1:7" s="58" customFormat="1" ht="12.75" thickBot="1">
      <c r="A24" s="69"/>
      <c r="B24" s="193"/>
      <c r="C24" s="188"/>
      <c r="D24" s="189"/>
      <c r="E24" s="190"/>
      <c r="F24" s="191"/>
      <c r="G24" s="263"/>
    </row>
    <row r="25" spans="1:7" s="58" customFormat="1" ht="12.75" thickBot="1">
      <c r="A25" s="64"/>
      <c r="B25" s="64"/>
      <c r="C25" s="194" t="s">
        <v>109</v>
      </c>
      <c r="D25" s="64"/>
      <c r="E25" s="195"/>
      <c r="F25" s="195"/>
      <c r="G25" s="265"/>
    </row>
    <row r="26" spans="1:7" s="58" customFormat="1" ht="12">
      <c r="A26" s="69"/>
      <c r="B26" s="193"/>
      <c r="C26" s="196"/>
      <c r="D26" s="69"/>
      <c r="E26" s="191"/>
      <c r="F26" s="191"/>
      <c r="G26" s="263"/>
    </row>
    <row r="27" spans="1:7" s="58" customFormat="1" ht="12">
      <c r="A27" s="69"/>
      <c r="B27" s="89" t="s">
        <v>6</v>
      </c>
      <c r="C27" s="188" t="s">
        <v>38</v>
      </c>
      <c r="D27" s="188"/>
      <c r="E27" s="197"/>
      <c r="F27" s="191"/>
      <c r="G27" s="263"/>
    </row>
    <row r="28" spans="1:7" s="58" customFormat="1" ht="60">
      <c r="A28" s="69"/>
      <c r="B28" s="188"/>
      <c r="C28" s="188" t="s">
        <v>39</v>
      </c>
      <c r="D28" s="188"/>
      <c r="E28" s="197"/>
      <c r="F28" s="191"/>
      <c r="G28" s="263"/>
    </row>
    <row r="29" spans="1:7" s="58" customFormat="1" ht="12">
      <c r="A29" s="69"/>
      <c r="B29" s="188"/>
      <c r="C29" s="188" t="s">
        <v>40</v>
      </c>
      <c r="D29" s="188"/>
      <c r="E29" s="197"/>
      <c r="F29" s="191"/>
      <c r="G29" s="263"/>
    </row>
    <row r="30" spans="1:7" s="58" customFormat="1" ht="12">
      <c r="A30" s="69"/>
      <c r="B30" s="193"/>
      <c r="C30" s="198" t="s">
        <v>41</v>
      </c>
      <c r="D30" s="188"/>
      <c r="E30" s="197"/>
      <c r="F30" s="191"/>
      <c r="G30" s="263"/>
    </row>
    <row r="31" spans="1:7" s="58" customFormat="1" ht="12">
      <c r="A31" s="69"/>
      <c r="B31" s="193"/>
      <c r="C31" s="198" t="s">
        <v>42</v>
      </c>
      <c r="D31" s="188"/>
      <c r="E31" s="197"/>
      <c r="F31" s="191"/>
      <c r="G31" s="263"/>
    </row>
    <row r="32" spans="1:7" s="58" customFormat="1" ht="12">
      <c r="A32" s="69"/>
      <c r="B32" s="193"/>
      <c r="C32" s="198" t="s">
        <v>43</v>
      </c>
      <c r="D32" s="188"/>
      <c r="E32" s="199"/>
      <c r="F32" s="191"/>
      <c r="G32" s="263"/>
    </row>
    <row r="33" spans="1:7" s="58" customFormat="1" ht="12">
      <c r="A33" s="69"/>
      <c r="B33" s="200"/>
      <c r="C33" s="201" t="s">
        <v>44</v>
      </c>
      <c r="D33" s="183" t="s">
        <v>33</v>
      </c>
      <c r="E33" s="184">
        <v>170</v>
      </c>
      <c r="F33" s="185"/>
      <c r="G33" s="266">
        <f>F33*E33</f>
        <v>0</v>
      </c>
    </row>
    <row r="34" spans="1:7" s="58" customFormat="1" ht="12">
      <c r="A34" s="69"/>
      <c r="B34" s="200"/>
      <c r="C34" s="202" t="s">
        <v>45</v>
      </c>
      <c r="D34" s="203" t="s">
        <v>5</v>
      </c>
      <c r="E34" s="204">
        <v>6</v>
      </c>
      <c r="F34" s="205"/>
      <c r="G34" s="267">
        <f>F34*E34</f>
        <v>0</v>
      </c>
    </row>
    <row r="35" spans="1:7" s="58" customFormat="1" ht="12">
      <c r="A35" s="69"/>
      <c r="B35" s="188"/>
      <c r="C35" s="188"/>
      <c r="D35" s="188"/>
      <c r="E35" s="197"/>
      <c r="F35" s="191"/>
      <c r="G35" s="263"/>
    </row>
    <row r="36" spans="1:7" s="58" customFormat="1" ht="24">
      <c r="A36" s="69"/>
      <c r="B36" s="89" t="s">
        <v>7</v>
      </c>
      <c r="C36" s="206" t="s">
        <v>46</v>
      </c>
      <c r="D36" s="207"/>
      <c r="E36" s="208"/>
      <c r="F36" s="209"/>
      <c r="G36" s="268"/>
    </row>
    <row r="37" spans="1:7" s="58" customFormat="1" ht="12">
      <c r="A37" s="69"/>
      <c r="B37" s="207"/>
      <c r="C37" s="206" t="s">
        <v>47</v>
      </c>
      <c r="D37" s="207"/>
      <c r="E37" s="208"/>
      <c r="F37" s="209"/>
      <c r="G37" s="268"/>
    </row>
    <row r="38" spans="1:7" s="58" customFormat="1" ht="108">
      <c r="A38" s="69"/>
      <c r="B38" s="327"/>
      <c r="C38" s="210" t="s">
        <v>48</v>
      </c>
      <c r="D38" s="327"/>
      <c r="E38" s="328"/>
      <c r="F38" s="329"/>
      <c r="G38" s="330"/>
    </row>
    <row r="39" spans="1:7" s="58" customFormat="1" ht="36">
      <c r="A39" s="69"/>
      <c r="B39" s="327"/>
      <c r="C39" s="210" t="s">
        <v>82</v>
      </c>
      <c r="D39" s="327"/>
      <c r="E39" s="328"/>
      <c r="F39" s="329"/>
      <c r="G39" s="330"/>
    </row>
    <row r="40" spans="1:7" s="58" customFormat="1" ht="13.5">
      <c r="A40" s="69"/>
      <c r="B40" s="211"/>
      <c r="C40" s="182" t="s">
        <v>49</v>
      </c>
      <c r="D40" s="212" t="s">
        <v>15</v>
      </c>
      <c r="E40" s="213">
        <v>55</v>
      </c>
      <c r="F40" s="186"/>
      <c r="G40" s="266">
        <f>F40*E40</f>
        <v>0</v>
      </c>
    </row>
    <row r="41" spans="1:7" s="58" customFormat="1" ht="13.5">
      <c r="A41" s="69"/>
      <c r="B41" s="211"/>
      <c r="C41" s="214" t="s">
        <v>50</v>
      </c>
      <c r="D41" s="215" t="s">
        <v>15</v>
      </c>
      <c r="E41" s="216">
        <v>28</v>
      </c>
      <c r="F41" s="217"/>
      <c r="G41" s="267">
        <f>F41*E41</f>
        <v>0</v>
      </c>
    </row>
    <row r="42" spans="1:7" s="58" customFormat="1" ht="13.5">
      <c r="A42" s="69"/>
      <c r="B42" s="211"/>
      <c r="C42" s="218" t="s">
        <v>51</v>
      </c>
      <c r="D42" s="215" t="s">
        <v>15</v>
      </c>
      <c r="E42" s="216">
        <v>14</v>
      </c>
      <c r="F42" s="205"/>
      <c r="G42" s="267">
        <f>F42*E42</f>
        <v>0</v>
      </c>
    </row>
    <row r="43" spans="1:7" s="58" customFormat="1" ht="13.5">
      <c r="A43" s="69"/>
      <c r="B43" s="211"/>
      <c r="C43" s="214" t="s">
        <v>52</v>
      </c>
      <c r="D43" s="215" t="s">
        <v>15</v>
      </c>
      <c r="E43" s="216">
        <v>41</v>
      </c>
      <c r="F43" s="217"/>
      <c r="G43" s="267">
        <f>F43*E43</f>
        <v>0</v>
      </c>
    </row>
    <row r="44" spans="1:7" s="58" customFormat="1" ht="12">
      <c r="A44" s="69"/>
      <c r="B44" s="219"/>
      <c r="C44" s="220"/>
      <c r="D44" s="221"/>
      <c r="E44" s="190"/>
      <c r="F44" s="191"/>
      <c r="G44" s="263"/>
    </row>
    <row r="45" spans="1:7" s="58" customFormat="1" ht="100.5" customHeight="1">
      <c r="A45" s="69"/>
      <c r="B45" s="89" t="s">
        <v>12</v>
      </c>
      <c r="C45" s="210" t="s">
        <v>123</v>
      </c>
      <c r="D45" s="222"/>
      <c r="E45" s="223"/>
      <c r="F45" s="209"/>
      <c r="G45" s="268"/>
    </row>
    <row r="46" spans="1:7" s="58" customFormat="1" ht="12">
      <c r="A46" s="69"/>
      <c r="B46" s="207"/>
      <c r="C46" s="206" t="s">
        <v>53</v>
      </c>
      <c r="D46" s="222"/>
      <c r="E46" s="223"/>
      <c r="F46" s="209"/>
      <c r="G46" s="268"/>
    </row>
    <row r="47" spans="1:7" s="58" customFormat="1" ht="14.25" customHeight="1">
      <c r="A47" s="69"/>
      <c r="B47" s="211"/>
      <c r="C47" s="182" t="s">
        <v>54</v>
      </c>
      <c r="D47" s="183" t="s">
        <v>5</v>
      </c>
      <c r="E47" s="184">
        <v>6</v>
      </c>
      <c r="F47" s="186"/>
      <c r="G47" s="262">
        <f>E47*F47</f>
        <v>0</v>
      </c>
    </row>
    <row r="48" spans="1:7" s="58" customFormat="1" ht="15" customHeight="1" thickBot="1">
      <c r="A48" s="69"/>
      <c r="B48" s="219"/>
      <c r="C48" s="220"/>
      <c r="D48" s="221"/>
      <c r="E48" s="190"/>
      <c r="F48" s="191"/>
      <c r="G48" s="263"/>
    </row>
    <row r="49" spans="1:7" s="58" customFormat="1" ht="12.75" thickBot="1">
      <c r="A49" s="64"/>
      <c r="B49" s="78"/>
      <c r="C49" s="79" t="s">
        <v>55</v>
      </c>
      <c r="D49" s="80"/>
      <c r="E49" s="81"/>
      <c r="F49" s="82"/>
      <c r="G49" s="264">
        <f>SUM(G29:G48)</f>
        <v>0</v>
      </c>
    </row>
    <row r="50" spans="1:7" s="58" customFormat="1" ht="12">
      <c r="A50" s="83"/>
      <c r="B50" s="84"/>
      <c r="C50" s="85"/>
      <c r="D50" s="86"/>
      <c r="E50" s="87"/>
      <c r="F50" s="88"/>
      <c r="G50" s="269"/>
    </row>
    <row r="51" spans="1:7" s="58" customFormat="1" ht="12.75" thickBot="1">
      <c r="A51" s="69"/>
      <c r="B51" s="89"/>
      <c r="C51" s="90"/>
      <c r="D51" s="91"/>
      <c r="E51" s="92"/>
      <c r="F51" s="93"/>
      <c r="G51" s="270"/>
    </row>
    <row r="52" spans="1:7" s="45" customFormat="1" ht="12.75">
      <c r="A52" s="94"/>
      <c r="B52" s="95"/>
      <c r="C52" s="96" t="s">
        <v>26</v>
      </c>
      <c r="D52" s="97"/>
      <c r="E52" s="98"/>
      <c r="F52" s="98"/>
      <c r="G52" s="271"/>
    </row>
    <row r="53" spans="2:7" s="45" customFormat="1" ht="12.75">
      <c r="B53" s="55"/>
      <c r="C53" s="99"/>
      <c r="D53" s="56"/>
      <c r="E53" s="57"/>
      <c r="F53" s="57"/>
      <c r="G53" s="272"/>
    </row>
    <row r="54" spans="1:7" s="45" customFormat="1" ht="12.75">
      <c r="A54" s="100"/>
      <c r="B54" s="55"/>
      <c r="C54" s="99" t="s">
        <v>110</v>
      </c>
      <c r="D54" s="101"/>
      <c r="E54" s="102"/>
      <c r="F54" s="102"/>
      <c r="G54" s="273">
        <f>G23</f>
        <v>0</v>
      </c>
    </row>
    <row r="55" spans="1:7" s="45" customFormat="1" ht="12.75">
      <c r="A55" s="100"/>
      <c r="B55" s="55"/>
      <c r="C55" s="99" t="s">
        <v>111</v>
      </c>
      <c r="D55" s="103"/>
      <c r="E55" s="104"/>
      <c r="F55" s="104"/>
      <c r="G55" s="273">
        <f>G49</f>
        <v>0</v>
      </c>
    </row>
    <row r="56" spans="1:7" s="45" customFormat="1" ht="12.75">
      <c r="A56" s="100"/>
      <c r="B56" s="55"/>
      <c r="C56" s="99"/>
      <c r="D56" s="56"/>
      <c r="E56" s="57"/>
      <c r="F56" s="57"/>
      <c r="G56" s="273"/>
    </row>
    <row r="57" spans="1:7" s="45" customFormat="1" ht="12.75">
      <c r="A57" s="100"/>
      <c r="B57" s="55"/>
      <c r="C57" s="105" t="s">
        <v>27</v>
      </c>
      <c r="D57" s="101"/>
      <c r="E57" s="102"/>
      <c r="F57" s="102"/>
      <c r="G57" s="273">
        <f>SUM(G54:G55)</f>
        <v>0</v>
      </c>
    </row>
    <row r="58" spans="1:7" s="45" customFormat="1" ht="12.75">
      <c r="A58" s="100"/>
      <c r="B58" s="55"/>
      <c r="C58" s="105" t="s">
        <v>28</v>
      </c>
      <c r="D58" s="106"/>
      <c r="E58" s="107"/>
      <c r="F58" s="107"/>
      <c r="G58" s="273">
        <f>G59-G57</f>
        <v>0</v>
      </c>
    </row>
    <row r="59" spans="1:7" s="45" customFormat="1" ht="12.75">
      <c r="A59" s="100"/>
      <c r="B59" s="55"/>
      <c r="C59" s="105" t="s">
        <v>1</v>
      </c>
      <c r="D59" s="103"/>
      <c r="E59" s="104"/>
      <c r="F59" s="104"/>
      <c r="G59" s="273">
        <f>G57*1.25</f>
        <v>0</v>
      </c>
    </row>
    <row r="60" spans="1:7" s="45" customFormat="1" ht="15.75" thickBot="1">
      <c r="A60" s="108"/>
      <c r="B60" s="109"/>
      <c r="C60" s="108"/>
      <c r="D60" s="110"/>
      <c r="E60" s="111"/>
      <c r="F60" s="111"/>
      <c r="G60" s="274"/>
    </row>
  </sheetData>
  <sheetProtection/>
  <mergeCells count="7">
    <mergeCell ref="A3:G3"/>
    <mergeCell ref="A4:G4"/>
    <mergeCell ref="B38:B39"/>
    <mergeCell ref="D38:D39"/>
    <mergeCell ref="E38:E39"/>
    <mergeCell ref="F38:F39"/>
    <mergeCell ref="G38:G39"/>
  </mergeCell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Header>&amp;R.</oddHeader>
  </headerFooter>
  <rowBreaks count="1" manualBreakCount="1">
    <brk id="35" max="6" man="1"/>
  </rowBreaks>
</worksheet>
</file>

<file path=xl/worksheets/sheet3.xml><?xml version="1.0" encoding="utf-8"?>
<worksheet xmlns="http://schemas.openxmlformats.org/spreadsheetml/2006/main" xmlns:r="http://schemas.openxmlformats.org/officeDocument/2006/relationships">
  <dimension ref="A2:M31"/>
  <sheetViews>
    <sheetView tabSelected="1" view="pageBreakPreview" zoomScaleSheetLayoutView="100" zoomScalePageLayoutView="0" workbookViewId="0" topLeftCell="A16">
      <selection activeCell="B20" sqref="B20"/>
    </sheetView>
  </sheetViews>
  <sheetFormatPr defaultColWidth="9.140625" defaultRowHeight="12.75"/>
  <cols>
    <col min="1" max="1" width="5.57421875" style="284" customWidth="1"/>
    <col min="2" max="2" width="71.28125" style="282" customWidth="1"/>
    <col min="3" max="3" width="8.421875" style="285" bestFit="1" customWidth="1"/>
    <col min="4" max="4" width="13.421875" style="292" customWidth="1"/>
    <col min="5" max="5" width="12.140625" style="292" customWidth="1"/>
    <col min="6" max="6" width="18.421875" style="292" customWidth="1"/>
    <col min="7" max="7" width="11.8515625" style="282" bestFit="1" customWidth="1"/>
    <col min="8" max="8" width="9.140625" style="283" customWidth="1"/>
    <col min="9" max="9" width="13.140625" style="283" customWidth="1"/>
    <col min="10" max="10" width="17.28125" style="283" customWidth="1"/>
    <col min="11" max="11" width="10.140625" style="283" bestFit="1" customWidth="1"/>
    <col min="12" max="12" width="9.140625" style="283" customWidth="1"/>
    <col min="13" max="13" width="11.421875" style="282" bestFit="1" customWidth="1"/>
    <col min="14" max="16384" width="9.140625" style="282" customWidth="1"/>
  </cols>
  <sheetData>
    <row r="2" spans="1:12" s="279" customFormat="1" ht="15">
      <c r="A2" s="331" t="s">
        <v>105</v>
      </c>
      <c r="B2" s="331"/>
      <c r="C2" s="331"/>
      <c r="D2" s="331"/>
      <c r="E2" s="331"/>
      <c r="F2" s="331"/>
      <c r="H2" s="280"/>
      <c r="I2" s="280"/>
      <c r="J2" s="280"/>
      <c r="K2" s="280"/>
      <c r="L2" s="280"/>
    </row>
    <row r="3" spans="1:12" s="279" customFormat="1" ht="15">
      <c r="A3" s="332" t="s">
        <v>119</v>
      </c>
      <c r="B3" s="332"/>
      <c r="C3" s="332"/>
      <c r="D3" s="332"/>
      <c r="E3" s="332"/>
      <c r="F3" s="332"/>
      <c r="H3" s="280"/>
      <c r="I3" s="280"/>
      <c r="J3" s="280"/>
      <c r="K3" s="280"/>
      <c r="L3" s="280"/>
    </row>
    <row r="4" spans="1:6" ht="12">
      <c r="A4" s="333"/>
      <c r="B4" s="333"/>
      <c r="C4" s="333"/>
      <c r="D4" s="333"/>
      <c r="E4" s="333"/>
      <c r="F4" s="333"/>
    </row>
    <row r="5" spans="4:6" ht="26.25" customHeight="1">
      <c r="D5" s="286" t="s">
        <v>9</v>
      </c>
      <c r="E5" s="286" t="s">
        <v>10</v>
      </c>
      <c r="F5" s="286" t="s">
        <v>11</v>
      </c>
    </row>
    <row r="6" spans="1:6" ht="12">
      <c r="A6" s="287"/>
      <c r="B6" s="288" t="s">
        <v>4</v>
      </c>
      <c r="C6" s="289"/>
      <c r="D6" s="290"/>
      <c r="E6" s="290"/>
      <c r="F6" s="290"/>
    </row>
    <row r="7" ht="71.25" customHeight="1">
      <c r="B7" s="291" t="s">
        <v>17</v>
      </c>
    </row>
    <row r="8" ht="28.5" customHeight="1">
      <c r="B8" s="291" t="s">
        <v>101</v>
      </c>
    </row>
    <row r="9" ht="26.25" customHeight="1">
      <c r="B9" s="291" t="s">
        <v>102</v>
      </c>
    </row>
    <row r="13" spans="1:13" s="283" customFormat="1" ht="15" customHeight="1">
      <c r="A13" s="287"/>
      <c r="B13" s="293" t="s">
        <v>107</v>
      </c>
      <c r="C13" s="289"/>
      <c r="D13" s="290"/>
      <c r="E13" s="290"/>
      <c r="F13" s="290"/>
      <c r="G13" s="282"/>
      <c r="M13" s="282"/>
    </row>
    <row r="14" spans="1:13" s="283" customFormat="1" ht="15" customHeight="1">
      <c r="A14" s="284"/>
      <c r="B14" s="294"/>
      <c r="C14" s="285"/>
      <c r="D14" s="292"/>
      <c r="E14" s="292"/>
      <c r="F14" s="292"/>
      <c r="G14" s="282"/>
      <c r="M14" s="282"/>
    </row>
    <row r="15" spans="1:13" s="283" customFormat="1" ht="114.75">
      <c r="A15" s="295" t="s">
        <v>6</v>
      </c>
      <c r="B15" s="299" t="s">
        <v>103</v>
      </c>
      <c r="C15" s="296" t="s">
        <v>5</v>
      </c>
      <c r="D15" s="297">
        <v>3</v>
      </c>
      <c r="E15" s="297"/>
      <c r="F15" s="307">
        <f>D15*E15</f>
        <v>0</v>
      </c>
      <c r="G15" s="282"/>
      <c r="M15" s="282"/>
    </row>
    <row r="16" spans="1:13" s="318" customFormat="1" ht="12.75">
      <c r="A16" s="312"/>
      <c r="B16" s="313"/>
      <c r="C16" s="314"/>
      <c r="D16" s="315"/>
      <c r="E16" s="315"/>
      <c r="F16" s="316"/>
      <c r="G16" s="317"/>
      <c r="M16" s="317"/>
    </row>
    <row r="17" spans="1:13" s="318" customFormat="1" ht="204">
      <c r="A17" s="312" t="s">
        <v>7</v>
      </c>
      <c r="B17" s="319" t="s">
        <v>113</v>
      </c>
      <c r="C17" s="314"/>
      <c r="D17" s="315"/>
      <c r="E17" s="315"/>
      <c r="F17" s="316"/>
      <c r="G17" s="317"/>
      <c r="M17" s="317"/>
    </row>
    <row r="18" spans="1:13" s="318" customFormat="1" ht="76.5">
      <c r="A18" s="312"/>
      <c r="B18" s="320" t="s">
        <v>114</v>
      </c>
      <c r="C18" s="314"/>
      <c r="D18" s="315"/>
      <c r="E18" s="315"/>
      <c r="F18" s="316"/>
      <c r="G18" s="317"/>
      <c r="M18" s="317"/>
    </row>
    <row r="19" spans="1:13" s="318" customFormat="1" ht="51">
      <c r="A19" s="295"/>
      <c r="B19" s="321" t="s">
        <v>124</v>
      </c>
      <c r="C19" s="296" t="s">
        <v>5</v>
      </c>
      <c r="D19" s="297">
        <v>6</v>
      </c>
      <c r="E19" s="297"/>
      <c r="F19" s="307">
        <f>D19*E19</f>
        <v>0</v>
      </c>
      <c r="G19" s="317"/>
      <c r="M19" s="317"/>
    </row>
    <row r="20" spans="1:13" s="318" customFormat="1" ht="76.5">
      <c r="A20" s="287" t="s">
        <v>12</v>
      </c>
      <c r="B20" s="323" t="s">
        <v>116</v>
      </c>
      <c r="C20" s="296" t="s">
        <v>5</v>
      </c>
      <c r="D20" s="297">
        <v>6</v>
      </c>
      <c r="E20" s="297"/>
      <c r="F20" s="307">
        <f>D20*E20</f>
        <v>0</v>
      </c>
      <c r="G20" s="317"/>
      <c r="M20" s="317"/>
    </row>
    <row r="21" spans="1:13" s="318" customFormat="1" ht="25.5">
      <c r="A21" s="295" t="s">
        <v>13</v>
      </c>
      <c r="B21" s="322" t="s">
        <v>115</v>
      </c>
      <c r="C21" s="296" t="s">
        <v>5</v>
      </c>
      <c r="D21" s="297">
        <v>6</v>
      </c>
      <c r="E21" s="297"/>
      <c r="F21" s="307">
        <f>D21*E21</f>
        <v>0</v>
      </c>
      <c r="G21" s="317"/>
      <c r="M21" s="317"/>
    </row>
    <row r="22" spans="1:13" s="318" customFormat="1" ht="12.75">
      <c r="A22" s="295"/>
      <c r="B22" s="299"/>
      <c r="C22" s="296"/>
      <c r="D22" s="297"/>
      <c r="E22" s="297"/>
      <c r="F22" s="307"/>
      <c r="G22" s="317"/>
      <c r="M22" s="317"/>
    </row>
    <row r="23" spans="1:13" s="283" customFormat="1" ht="15" customHeight="1">
      <c r="A23" s="287"/>
      <c r="B23" s="293" t="s">
        <v>104</v>
      </c>
      <c r="C23" s="288"/>
      <c r="D23" s="300"/>
      <c r="E23" s="300"/>
      <c r="F23" s="308">
        <f>SUM(F15:F21)</f>
        <v>0</v>
      </c>
      <c r="M23" s="282"/>
    </row>
    <row r="24" spans="1:13" s="283" customFormat="1" ht="12.75">
      <c r="A24" s="284"/>
      <c r="B24" s="298"/>
      <c r="C24" s="285"/>
      <c r="D24" s="292"/>
      <c r="E24" s="292"/>
      <c r="F24" s="309"/>
      <c r="G24" s="282"/>
      <c r="M24" s="282"/>
    </row>
    <row r="25" spans="1:13" s="283" customFormat="1" ht="15" customHeight="1">
      <c r="A25" s="284"/>
      <c r="B25" s="294"/>
      <c r="C25" s="285"/>
      <c r="D25" s="292"/>
      <c r="E25" s="292"/>
      <c r="F25" s="309"/>
      <c r="G25" s="282"/>
      <c r="M25" s="282"/>
    </row>
    <row r="26" spans="1:13" s="283" customFormat="1" ht="27.75" customHeight="1">
      <c r="A26" s="284"/>
      <c r="B26" s="294" t="s">
        <v>2</v>
      </c>
      <c r="C26" s="281"/>
      <c r="D26" s="301"/>
      <c r="E26" s="301"/>
      <c r="F26" s="310">
        <f>F23</f>
        <v>0</v>
      </c>
      <c r="G26" s="282"/>
      <c r="M26" s="282"/>
    </row>
    <row r="27" spans="1:13" s="283" customFormat="1" ht="12.75" thickBot="1">
      <c r="A27" s="284"/>
      <c r="B27" s="302" t="s">
        <v>16</v>
      </c>
      <c r="C27" s="303"/>
      <c r="D27" s="304"/>
      <c r="E27" s="305"/>
      <c r="F27" s="311">
        <f>F28-F26</f>
        <v>0</v>
      </c>
      <c r="G27" s="282"/>
      <c r="M27" s="282"/>
    </row>
    <row r="28" spans="1:13" s="283" customFormat="1" ht="12">
      <c r="A28" s="284"/>
      <c r="B28" s="306" t="s">
        <v>1</v>
      </c>
      <c r="C28" s="285"/>
      <c r="D28" s="292"/>
      <c r="E28" s="301"/>
      <c r="F28" s="310">
        <f>F26*1.25</f>
        <v>0</v>
      </c>
      <c r="G28" s="282"/>
      <c r="M28" s="282"/>
    </row>
    <row r="29" spans="1:13" s="283" customFormat="1" ht="12">
      <c r="A29" s="284"/>
      <c r="B29" s="282"/>
      <c r="C29" s="285"/>
      <c r="D29" s="292"/>
      <c r="E29" s="292"/>
      <c r="F29" s="292"/>
      <c r="G29" s="291"/>
      <c r="M29" s="282"/>
    </row>
    <row r="30" spans="1:13" s="283" customFormat="1" ht="12">
      <c r="A30" s="284"/>
      <c r="B30" s="291"/>
      <c r="C30" s="285"/>
      <c r="D30" s="292"/>
      <c r="E30" s="292"/>
      <c r="F30" s="292"/>
      <c r="G30" s="282"/>
      <c r="M30" s="282"/>
    </row>
    <row r="31" spans="1:13" s="283" customFormat="1" ht="12">
      <c r="A31" s="284"/>
      <c r="B31" s="282"/>
      <c r="C31" s="285"/>
      <c r="D31" s="292"/>
      <c r="E31" s="292"/>
      <c r="F31" s="292"/>
      <c r="G31" s="282"/>
      <c r="M31" s="282"/>
    </row>
  </sheetData>
  <sheetProtection/>
  <mergeCells count="3">
    <mergeCell ref="A2:F2"/>
    <mergeCell ref="A3:F3"/>
    <mergeCell ref="A4:F4"/>
  </mergeCells>
  <printOptions/>
  <pageMargins left="0.5118110236220472" right="0.6692913385826772" top="1.1023622047244095" bottom="0.984251968503937" header="0.5118110236220472" footer="0.5118110236220472"/>
  <pageSetup horizontalDpi="600" verticalDpi="600" orientation="portrait" paperSize="9" scale="65" r:id="rId1"/>
  <rowBreaks count="1" manualBreakCount="1">
    <brk id="28" max="5" man="1"/>
  </rowBreaks>
</worksheet>
</file>

<file path=xl/worksheets/sheet4.xml><?xml version="1.0" encoding="utf-8"?>
<worksheet xmlns="http://schemas.openxmlformats.org/spreadsheetml/2006/main" xmlns:r="http://schemas.openxmlformats.org/officeDocument/2006/relationships">
  <dimension ref="A1:G26"/>
  <sheetViews>
    <sheetView view="pageBreakPreview" zoomScaleSheetLayoutView="100" workbookViewId="0" topLeftCell="A1">
      <selection activeCell="B80" sqref="B80"/>
    </sheetView>
  </sheetViews>
  <sheetFormatPr defaultColWidth="9.140625" defaultRowHeight="12.75"/>
  <cols>
    <col min="1" max="1" width="4.421875" style="154" customWidth="1"/>
    <col min="2" max="2" width="7.7109375" style="155" customWidth="1"/>
    <col min="3" max="3" width="46.57421875" style="154" customWidth="1"/>
    <col min="4" max="4" width="10.57421875" style="156" customWidth="1"/>
    <col min="5" max="5" width="13.7109375" style="157" customWidth="1"/>
    <col min="6" max="6" width="12.28125" style="157" customWidth="1"/>
    <col min="7" max="7" width="14.421875" style="157" bestFit="1" customWidth="1"/>
    <col min="8" max="8" width="14.421875" style="154" bestFit="1" customWidth="1"/>
    <col min="9" max="9" width="11.28125" style="154" bestFit="1" customWidth="1"/>
    <col min="10" max="16384" width="9.140625" style="154" customWidth="1"/>
  </cols>
  <sheetData>
    <row r="1" spans="1:7" s="130" customFormat="1" ht="13.5" thickBot="1">
      <c r="A1" s="128"/>
      <c r="B1" s="129"/>
      <c r="D1" s="131"/>
      <c r="E1" s="132"/>
      <c r="F1" s="132"/>
      <c r="G1" s="132"/>
    </row>
    <row r="2" spans="1:7" s="130" customFormat="1" ht="12.75">
      <c r="A2" s="128"/>
      <c r="B2" s="129"/>
      <c r="C2" s="128"/>
      <c r="D2" s="131"/>
      <c r="E2" s="132"/>
      <c r="F2" s="132"/>
      <c r="G2" s="132"/>
    </row>
    <row r="3" spans="2:7" s="130" customFormat="1" ht="12.75">
      <c r="B3" s="133"/>
      <c r="C3" s="134" t="s">
        <v>120</v>
      </c>
      <c r="D3" s="135"/>
      <c r="E3" s="136"/>
      <c r="F3" s="136"/>
      <c r="G3" s="136"/>
    </row>
    <row r="4" spans="2:7" s="130" customFormat="1" ht="13.5" thickBot="1">
      <c r="B4" s="133"/>
      <c r="C4" s="137"/>
      <c r="D4" s="135"/>
      <c r="E4" s="136"/>
      <c r="F4" s="136"/>
      <c r="G4" s="136"/>
    </row>
    <row r="5" spans="1:7" s="112" customFormat="1" ht="36" customHeight="1" thickBot="1">
      <c r="A5" s="334" t="s">
        <v>97</v>
      </c>
      <c r="B5" s="334"/>
      <c r="C5" s="334"/>
      <c r="D5" s="334"/>
      <c r="E5" s="334"/>
      <c r="F5" s="334"/>
      <c r="G5" s="334"/>
    </row>
    <row r="6" spans="1:7" s="112" customFormat="1" ht="12.75">
      <c r="A6" s="117"/>
      <c r="B6" s="138"/>
      <c r="C6" s="116"/>
      <c r="D6" s="114"/>
      <c r="E6" s="115"/>
      <c r="F6" s="115"/>
      <c r="G6" s="139"/>
    </row>
    <row r="7" spans="1:7" s="112" customFormat="1" ht="12.75">
      <c r="A7" s="117"/>
      <c r="B7" s="138"/>
      <c r="C7" s="116" t="s">
        <v>59</v>
      </c>
      <c r="D7" s="118"/>
      <c r="E7" s="119"/>
      <c r="F7" s="119"/>
      <c r="G7" s="276">
        <f>'I.SETNICA'!F62</f>
        <v>0</v>
      </c>
    </row>
    <row r="8" spans="1:7" s="112" customFormat="1" ht="13.5" thickBot="1">
      <c r="A8" s="117"/>
      <c r="B8" s="138"/>
      <c r="C8" s="116"/>
      <c r="D8" s="114"/>
      <c r="E8" s="115"/>
      <c r="F8" s="115"/>
      <c r="G8" s="139"/>
    </row>
    <row r="9" spans="1:7" s="58" customFormat="1" ht="27.75" customHeight="1" thickBot="1">
      <c r="A9" s="335" t="s">
        <v>98</v>
      </c>
      <c r="B9" s="335"/>
      <c r="C9" s="335"/>
      <c r="D9" s="335"/>
      <c r="E9" s="335"/>
      <c r="F9" s="335"/>
      <c r="G9" s="335"/>
    </row>
    <row r="10" spans="1:7" s="112" customFormat="1" ht="12.75">
      <c r="A10" s="117"/>
      <c r="B10" s="113"/>
      <c r="C10" s="116"/>
      <c r="D10" s="114"/>
      <c r="E10" s="115"/>
      <c r="F10" s="115"/>
      <c r="G10" s="139"/>
    </row>
    <row r="11" spans="2:7" s="58" customFormat="1" ht="12">
      <c r="B11" s="140"/>
      <c r="C11" s="99" t="s">
        <v>110</v>
      </c>
      <c r="D11" s="141"/>
      <c r="E11" s="142"/>
      <c r="F11" s="143"/>
      <c r="G11" s="277">
        <f>'II.JAVNA RASVJETA'!G54</f>
        <v>0</v>
      </c>
    </row>
    <row r="12" spans="2:7" s="58" customFormat="1" ht="12">
      <c r="B12" s="140"/>
      <c r="C12" s="99" t="s">
        <v>111</v>
      </c>
      <c r="D12" s="144"/>
      <c r="E12" s="145"/>
      <c r="F12" s="146"/>
      <c r="G12" s="277">
        <f>'II.JAVNA RASVJETA'!G55</f>
        <v>0</v>
      </c>
    </row>
    <row r="13" spans="1:7" s="112" customFormat="1" ht="13.5" thickBot="1">
      <c r="A13" s="147"/>
      <c r="B13" s="148"/>
      <c r="C13" s="149"/>
      <c r="D13" s="150"/>
      <c r="E13" s="151"/>
      <c r="F13" s="151"/>
      <c r="G13" s="278"/>
    </row>
    <row r="14" spans="1:7" s="58" customFormat="1" ht="27.75" customHeight="1" thickBot="1">
      <c r="A14" s="335" t="s">
        <v>106</v>
      </c>
      <c r="B14" s="335"/>
      <c r="C14" s="335"/>
      <c r="D14" s="335"/>
      <c r="E14" s="335"/>
      <c r="F14" s="335"/>
      <c r="G14" s="335"/>
    </row>
    <row r="15" spans="1:7" s="112" customFormat="1" ht="12.75">
      <c r="A15" s="117"/>
      <c r="B15" s="113"/>
      <c r="C15" s="116"/>
      <c r="D15" s="114"/>
      <c r="E15" s="115"/>
      <c r="F15" s="115"/>
      <c r="G15" s="139"/>
    </row>
    <row r="16" spans="2:7" s="58" customFormat="1" ht="12">
      <c r="B16" s="140"/>
      <c r="C16" s="99" t="s">
        <v>112</v>
      </c>
      <c r="D16" s="141"/>
      <c r="E16" s="142"/>
      <c r="F16" s="143"/>
      <c r="G16" s="277">
        <f>'II.JAVNA RASVJETA'!G59</f>
        <v>0</v>
      </c>
    </row>
    <row r="17" spans="1:7" s="112" customFormat="1" ht="13.5" thickBot="1">
      <c r="A17" s="147"/>
      <c r="B17" s="148"/>
      <c r="C17" s="149"/>
      <c r="D17" s="150"/>
      <c r="E17" s="151"/>
      <c r="F17" s="151"/>
      <c r="G17" s="278"/>
    </row>
    <row r="18" spans="1:7" s="112" customFormat="1" ht="12.75">
      <c r="A18" s="117"/>
      <c r="B18" s="138"/>
      <c r="C18" s="116"/>
      <c r="D18" s="114"/>
      <c r="E18" s="115"/>
      <c r="F18" s="115"/>
      <c r="G18" s="139"/>
    </row>
    <row r="19" spans="1:7" s="112" customFormat="1" ht="12.75">
      <c r="A19" s="117"/>
      <c r="B19" s="138"/>
      <c r="C19" s="116"/>
      <c r="D19" s="114"/>
      <c r="E19" s="115"/>
      <c r="F19" s="115"/>
      <c r="G19" s="139"/>
    </row>
    <row r="20" spans="1:7" s="112" customFormat="1" ht="12.75">
      <c r="A20" s="117"/>
      <c r="B20" s="138"/>
      <c r="C20" s="122" t="s">
        <v>99</v>
      </c>
      <c r="D20" s="118"/>
      <c r="E20" s="119"/>
      <c r="F20" s="119"/>
      <c r="G20" s="276">
        <f>SUM(G7:G7)+SUM(G11:G12)+G16</f>
        <v>0</v>
      </c>
    </row>
    <row r="21" spans="1:7" s="112" customFormat="1" ht="12.75">
      <c r="A21" s="117"/>
      <c r="B21" s="138"/>
      <c r="C21" s="122" t="s">
        <v>28</v>
      </c>
      <c r="D21" s="123"/>
      <c r="E21" s="124"/>
      <c r="F21" s="124"/>
      <c r="G21" s="276">
        <f>G22-G20</f>
        <v>0</v>
      </c>
    </row>
    <row r="22" spans="1:7" s="112" customFormat="1" ht="12.75">
      <c r="A22" s="117"/>
      <c r="B22" s="138"/>
      <c r="C22" s="122" t="s">
        <v>100</v>
      </c>
      <c r="D22" s="120"/>
      <c r="E22" s="121"/>
      <c r="F22" s="121"/>
      <c r="G22" s="276">
        <f>G20*1.25</f>
        <v>0</v>
      </c>
    </row>
    <row r="23" spans="1:7" s="112" customFormat="1" ht="15.75" thickBot="1">
      <c r="A23" s="125"/>
      <c r="B23" s="152"/>
      <c r="C23" s="125"/>
      <c r="D23" s="126"/>
      <c r="E23" s="127"/>
      <c r="F23" s="127"/>
      <c r="G23" s="153"/>
    </row>
    <row r="25" ht="15">
      <c r="C25" s="224" t="s">
        <v>0</v>
      </c>
    </row>
    <row r="26" ht="15">
      <c r="C26" s="224" t="s">
        <v>88</v>
      </c>
    </row>
  </sheetData>
  <sheetProtection/>
  <mergeCells count="3">
    <mergeCell ref="A5:G5"/>
    <mergeCell ref="A9:G9"/>
    <mergeCell ref="A14:G14"/>
  </mergeCells>
  <printOptions/>
  <pageMargins left="0.7480314960629921" right="0.7480314960629921" top="0.984251968503937" bottom="0.984251968503937" header="0.5118110236220472" footer="0.5118110236220472"/>
  <pageSetup horizontalDpi="600" verticalDpi="600" orientation="portrait" paperSize="9" scale="56" r:id="rId1"/>
  <headerFooter alignWithMargins="0">
    <oddHeader>&amp;R.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Hrvatske autoceste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korisnik</cp:lastModifiedBy>
  <cp:lastPrinted>2024-02-07T08:25:35Z</cp:lastPrinted>
  <dcterms:created xsi:type="dcterms:W3CDTF">2003-11-28T09:15:15Z</dcterms:created>
  <dcterms:modified xsi:type="dcterms:W3CDTF">2024-04-10T11:23:14Z</dcterms:modified>
  <cp:category/>
  <cp:version/>
  <cp:contentType/>
  <cp:contentStatus/>
</cp:coreProperties>
</file>